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S:\ohta3\000開発\"/>
    </mc:Choice>
  </mc:AlternateContent>
  <xr:revisionPtr revIDLastSave="0" documentId="13_ncr:1_{D5524996-EFFC-4242-92C7-E825673A1526}" xr6:coauthVersionLast="43" xr6:coauthVersionMax="43" xr10:uidLastSave="{00000000-0000-0000-0000-000000000000}"/>
  <bookViews>
    <workbookView xWindow="-120" yWindow="-120" windowWidth="29040" windowHeight="15840" xr2:uid="{141F136E-9000-4BBF-99B1-2636929C6123}"/>
  </bookViews>
  <sheets>
    <sheet name="崩壊深計算"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7" i="1" l="1"/>
  <c r="C9" i="1" l="1"/>
  <c r="D8" i="1"/>
  <c r="C8" i="1"/>
  <c r="F7" i="1"/>
  <c r="D7" i="1"/>
  <c r="B9" i="1"/>
  <c r="B10" i="1" s="1"/>
  <c r="G7" i="1" l="1"/>
  <c r="H7" i="1" s="1"/>
  <c r="I7" i="1" s="1"/>
  <c r="J7" i="1" s="1"/>
  <c r="J10" i="1" s="1"/>
  <c r="F17" i="1"/>
  <c r="B11" i="1"/>
  <c r="C10" i="1"/>
  <c r="D10" i="1"/>
  <c r="E8" i="1"/>
  <c r="D9" i="1"/>
  <c r="F11" i="1"/>
  <c r="F10" i="1"/>
  <c r="F9" i="1"/>
  <c r="F8" i="1"/>
  <c r="E11" i="1"/>
  <c r="E10" i="1"/>
  <c r="E9" i="1"/>
  <c r="H8" i="1" l="1"/>
  <c r="G11" i="1"/>
  <c r="J9" i="1"/>
  <c r="H9" i="1"/>
  <c r="J8" i="1"/>
  <c r="H11" i="1"/>
  <c r="H10" i="1"/>
  <c r="I8" i="1"/>
  <c r="G8" i="1"/>
  <c r="I9" i="1"/>
  <c r="G9" i="1"/>
  <c r="I10" i="1"/>
  <c r="G10" i="1"/>
  <c r="I11" i="1"/>
  <c r="B12" i="1"/>
  <c r="C11" i="1"/>
  <c r="D11" i="1"/>
  <c r="J11" i="1"/>
  <c r="B13" i="1" l="1"/>
  <c r="C12" i="1"/>
  <c r="D12" i="1"/>
  <c r="I12" i="1"/>
  <c r="G12" i="1"/>
  <c r="E12" i="1"/>
  <c r="H12" i="1"/>
  <c r="F12" i="1"/>
  <c r="J12" i="1"/>
  <c r="B14" i="1" l="1"/>
  <c r="C13" i="1"/>
  <c r="D13" i="1"/>
  <c r="H13" i="1"/>
  <c r="F13" i="1"/>
  <c r="J13" i="1"/>
  <c r="E13" i="1"/>
  <c r="I13" i="1"/>
  <c r="G13" i="1"/>
  <c r="B15" i="1" l="1"/>
  <c r="C14" i="1"/>
  <c r="D14" i="1"/>
  <c r="F14" i="1"/>
  <c r="J14" i="1"/>
  <c r="E14" i="1"/>
  <c r="I14" i="1"/>
  <c r="G14" i="1"/>
  <c r="H14" i="1"/>
  <c r="B16" i="1" l="1"/>
  <c r="C15" i="1"/>
  <c r="D15" i="1"/>
  <c r="F15" i="1"/>
  <c r="E15" i="1"/>
  <c r="J15" i="1"/>
  <c r="I15" i="1"/>
  <c r="G15" i="1"/>
  <c r="H15" i="1"/>
  <c r="B17" i="1" l="1"/>
  <c r="C16" i="1"/>
  <c r="D16" i="1"/>
  <c r="F16" i="1"/>
  <c r="J16" i="1"/>
  <c r="E16" i="1"/>
  <c r="I16" i="1"/>
  <c r="G16" i="1"/>
  <c r="H16" i="1"/>
  <c r="B18" i="1" l="1"/>
  <c r="C17" i="1"/>
  <c r="D17" i="1"/>
  <c r="E17" i="1"/>
  <c r="I17" i="1"/>
  <c r="G17" i="1"/>
  <c r="H17" i="1"/>
  <c r="J17" i="1"/>
  <c r="B19" i="1" l="1"/>
  <c r="C18" i="1"/>
  <c r="D18" i="1"/>
  <c r="E18" i="1"/>
  <c r="I18" i="1"/>
  <c r="G18" i="1"/>
  <c r="H18" i="1"/>
  <c r="J18" i="1"/>
  <c r="F18" i="1"/>
  <c r="B20" i="1" l="1"/>
  <c r="C19" i="1"/>
  <c r="D19" i="1"/>
  <c r="E19" i="1"/>
  <c r="I19" i="1"/>
  <c r="H19" i="1"/>
  <c r="G19" i="1"/>
  <c r="J19" i="1"/>
  <c r="F19" i="1"/>
  <c r="B21" i="1" l="1"/>
  <c r="D20" i="1"/>
  <c r="C20" i="1"/>
  <c r="I20" i="1"/>
  <c r="H20" i="1"/>
  <c r="E20" i="1"/>
  <c r="F20" i="1"/>
  <c r="G20" i="1"/>
  <c r="J20" i="1"/>
  <c r="B22" i="1" l="1"/>
  <c r="C21" i="1"/>
  <c r="D21" i="1"/>
  <c r="H21" i="1"/>
  <c r="G21" i="1"/>
  <c r="F21" i="1"/>
  <c r="E21" i="1"/>
  <c r="I21" i="1"/>
  <c r="J21" i="1"/>
  <c r="B23" i="1" l="1"/>
  <c r="C22" i="1"/>
  <c r="D22" i="1"/>
  <c r="G22" i="1"/>
  <c r="J22" i="1"/>
  <c r="F22" i="1"/>
  <c r="E22" i="1"/>
  <c r="I22" i="1"/>
  <c r="H22" i="1"/>
  <c r="B24" i="1" l="1"/>
  <c r="C23" i="1"/>
  <c r="D23" i="1"/>
  <c r="G23" i="1"/>
  <c r="F23" i="1"/>
  <c r="E23" i="1"/>
  <c r="J23" i="1"/>
  <c r="I23" i="1"/>
  <c r="H23" i="1"/>
  <c r="B25" i="1" l="1"/>
  <c r="C24" i="1"/>
  <c r="D24" i="1"/>
  <c r="J24" i="1"/>
  <c r="F24" i="1"/>
  <c r="E24" i="1"/>
  <c r="G24" i="1"/>
  <c r="I24" i="1"/>
  <c r="H24" i="1"/>
  <c r="B26" i="1" l="1"/>
  <c r="C25" i="1"/>
  <c r="D25" i="1"/>
  <c r="F25" i="1"/>
  <c r="E25" i="1"/>
  <c r="I25" i="1"/>
  <c r="H25" i="1"/>
  <c r="J25" i="1"/>
  <c r="G25" i="1"/>
  <c r="B27" i="1" l="1"/>
  <c r="C26" i="1"/>
  <c r="D26" i="1"/>
  <c r="G26" i="1"/>
  <c r="E26" i="1"/>
  <c r="I26" i="1"/>
  <c r="H26" i="1"/>
  <c r="J26" i="1"/>
  <c r="F26" i="1"/>
  <c r="B28" i="1" l="1"/>
  <c r="D27" i="1"/>
  <c r="C27" i="1"/>
  <c r="E27" i="1"/>
  <c r="I27" i="1"/>
  <c r="H27" i="1"/>
  <c r="G27" i="1"/>
  <c r="J27" i="1"/>
  <c r="F27" i="1"/>
  <c r="B29" i="1" l="1"/>
  <c r="C28" i="1"/>
  <c r="D28" i="1"/>
  <c r="I28" i="1"/>
  <c r="H28" i="1"/>
  <c r="E28" i="1"/>
  <c r="F28" i="1"/>
  <c r="J28" i="1"/>
  <c r="G28" i="1"/>
  <c r="C29" i="1" l="1"/>
  <c r="B30" i="1"/>
  <c r="I29" i="1"/>
  <c r="J29" i="1"/>
  <c r="E29" i="1"/>
  <c r="H29" i="1"/>
  <c r="F29" i="1"/>
  <c r="G29" i="1"/>
  <c r="D29" i="1"/>
  <c r="I30" i="1" l="1"/>
  <c r="H30" i="1"/>
  <c r="C30" i="1"/>
  <c r="D30" i="1"/>
  <c r="J30" i="1"/>
  <c r="F30" i="1"/>
  <c r="G30" i="1"/>
  <c r="B31" i="1"/>
  <c r="E30" i="1"/>
  <c r="J31" i="1" l="1"/>
  <c r="D31" i="1"/>
  <c r="B32" i="1"/>
  <c r="E31" i="1"/>
  <c r="F31" i="1"/>
  <c r="G31" i="1"/>
  <c r="H31" i="1"/>
  <c r="C31" i="1"/>
  <c r="I31" i="1"/>
  <c r="I32" i="1" l="1"/>
  <c r="C32" i="1"/>
  <c r="D32" i="1"/>
  <c r="F32" i="1"/>
  <c r="J32" i="1"/>
  <c r="B33" i="1"/>
  <c r="G32" i="1"/>
  <c r="H32" i="1"/>
  <c r="E32" i="1"/>
  <c r="H33" i="1" l="1"/>
  <c r="E33" i="1"/>
  <c r="I33" i="1"/>
  <c r="J33" i="1"/>
  <c r="G33" i="1"/>
  <c r="C33" i="1"/>
  <c r="B34" i="1"/>
  <c r="D33" i="1"/>
  <c r="F33" i="1"/>
  <c r="F34" i="1" l="1"/>
  <c r="E34" i="1"/>
  <c r="J34" i="1"/>
  <c r="H34" i="1"/>
  <c r="G34" i="1"/>
  <c r="I34" i="1"/>
  <c r="D34" i="1"/>
  <c r="C34" i="1"/>
  <c r="B35" i="1"/>
  <c r="D35" i="1" l="1"/>
  <c r="C35" i="1"/>
  <c r="E35" i="1"/>
  <c r="G35" i="1"/>
  <c r="I35" i="1"/>
  <c r="J35" i="1"/>
  <c r="H35" i="1"/>
  <c r="F35" i="1"/>
</calcChain>
</file>

<file path=xl/sharedStrings.xml><?xml version="1.0" encoding="utf-8"?>
<sst xmlns="http://schemas.openxmlformats.org/spreadsheetml/2006/main" count="45" uniqueCount="15">
  <si>
    <t>単位体積重量γ＝</t>
    <rPh sb="0" eb="4">
      <t>タンイタイセキ</t>
    </rPh>
    <rPh sb="4" eb="6">
      <t>ジュウリョウ</t>
    </rPh>
    <phoneticPr fontId="1"/>
  </si>
  <si>
    <t>として</t>
    <phoneticPr fontId="1"/>
  </si>
  <si>
    <t>斜面傾斜角θ</t>
    <rPh sb="0" eb="2">
      <t>シャメン</t>
    </rPh>
    <rPh sb="2" eb="4">
      <t>ケイシャ</t>
    </rPh>
    <rPh sb="4" eb="5">
      <t>カク</t>
    </rPh>
    <phoneticPr fontId="1"/>
  </si>
  <si>
    <t>粘着力ｃ</t>
    <rPh sb="0" eb="3">
      <t>ネンチャクリョク</t>
    </rPh>
    <phoneticPr fontId="1"/>
  </si>
  <si>
    <t>＝2c/（γ・sin2θ)</t>
    <phoneticPr fontId="1"/>
  </si>
  <si>
    <t>内部摩擦角φ成分の抵抗力が失われた場合の崩壊深Zの試算</t>
    <rPh sb="0" eb="5">
      <t>ナイブマサツカク</t>
    </rPh>
    <rPh sb="6" eb="8">
      <t>セイブン</t>
    </rPh>
    <rPh sb="9" eb="12">
      <t>テイコウリョク</t>
    </rPh>
    <rPh sb="13" eb="14">
      <t>ウシナ</t>
    </rPh>
    <rPh sb="17" eb="19">
      <t>バアイ</t>
    </rPh>
    <rPh sb="20" eb="23">
      <t>ホウカイシン</t>
    </rPh>
    <rPh sb="25" eb="27">
      <t>シサン</t>
    </rPh>
    <phoneticPr fontId="1"/>
  </si>
  <si>
    <r>
      <rPr>
        <b/>
        <sz val="14"/>
        <color rgb="FF000000"/>
        <rFont val="ＭＳ ゴシック"/>
        <family val="2"/>
        <charset val="128"/>
      </rPr>
      <t>限界崩壊深</t>
    </r>
    <r>
      <rPr>
        <b/>
        <sz val="14"/>
        <color rgb="FF000000"/>
        <rFont val="Arial"/>
        <family val="2"/>
      </rPr>
      <t xml:space="preserve"> Z=(c/cosθ)/</t>
    </r>
    <r>
      <rPr>
        <b/>
        <sz val="14"/>
        <color rgb="FF000000"/>
        <rFont val="ＭＳ ゴシック"/>
        <family val="3"/>
        <charset val="128"/>
      </rPr>
      <t>（</t>
    </r>
    <r>
      <rPr>
        <b/>
        <sz val="14"/>
        <color rgb="FF000000"/>
        <rFont val="Arial"/>
        <family val="2"/>
      </rPr>
      <t>γsinθ</t>
    </r>
    <r>
      <rPr>
        <b/>
        <sz val="14"/>
        <color rgb="FF000000"/>
        <rFont val="ＭＳ ゴシック"/>
        <family val="3"/>
        <charset val="128"/>
      </rPr>
      <t>）</t>
    </r>
    <r>
      <rPr>
        <b/>
        <sz val="14"/>
        <color rgb="FF000000"/>
        <rFont val="Arial"/>
        <family val="2"/>
      </rPr>
      <t>=c/(γsinθcosθ</t>
    </r>
    <r>
      <rPr>
        <b/>
        <sz val="14"/>
        <color rgb="FF000000"/>
        <rFont val="ＭＳ ゴシック"/>
        <family val="3"/>
        <charset val="128"/>
      </rPr>
      <t>）</t>
    </r>
    <rPh sb="0" eb="2">
      <t>ゲンカイ</t>
    </rPh>
    <rPh sb="2" eb="5">
      <t>ホウカイシン</t>
    </rPh>
    <phoneticPr fontId="1"/>
  </si>
  <si>
    <t>http://www.nilim.go.jp/lab/bcg/siryou/tnn/tnn0530pdf/ks0530.pdf</t>
  </si>
  <si>
    <t>国土技術政策総合研究所資料　第530号（平成21年）</t>
    <rPh sb="14" eb="15">
      <t>ダイ</t>
    </rPh>
    <rPh sb="18" eb="19">
      <t>ゴウ</t>
    </rPh>
    <rPh sb="20" eb="22">
      <t>ヘイセイ</t>
    </rPh>
    <rPh sb="24" eb="25">
      <t>ネン</t>
    </rPh>
    <phoneticPr fontId="1"/>
  </si>
  <si>
    <t>http://www.ohta-geo.net/shop/products/index.html</t>
  </si>
  <si>
    <t>国総研資料「がけ崩れ災害の実態」では、降雨による崩壊の深さの平均値は1.1ｍ程度となっています。このことは、崩壊する表層土砂層の粘着力はc=8kN/㎡程度が多く、その土がtanφ成分の抵抗力を過剰間隙水圧の影響で失ったときに崩壊が発生すると解釈できる。
（土層強度検査棒で実測すると、その程度の粘着力となるものが多い。土層強度検査棒については下記URLを参照）</t>
    <rPh sb="0" eb="3">
      <t>コクソウケン</t>
    </rPh>
    <rPh sb="3" eb="5">
      <t>シリョウ</t>
    </rPh>
    <rPh sb="8" eb="9">
      <t>クズ</t>
    </rPh>
    <rPh sb="10" eb="12">
      <t>サイガイ</t>
    </rPh>
    <rPh sb="13" eb="15">
      <t>ジッタイ</t>
    </rPh>
    <rPh sb="19" eb="21">
      <t>コウウ</t>
    </rPh>
    <rPh sb="24" eb="26">
      <t>ホウカイ</t>
    </rPh>
    <rPh sb="27" eb="28">
      <t>フカ</t>
    </rPh>
    <rPh sb="30" eb="33">
      <t>ヘイキンチ</t>
    </rPh>
    <rPh sb="38" eb="40">
      <t>テイド</t>
    </rPh>
    <rPh sb="54" eb="56">
      <t>ホウカイ</t>
    </rPh>
    <rPh sb="128" eb="130">
      <t>ドソウ</t>
    </rPh>
    <rPh sb="130" eb="132">
      <t>キョウド</t>
    </rPh>
    <rPh sb="132" eb="134">
      <t>ケンサ</t>
    </rPh>
    <rPh sb="134" eb="135">
      <t>ボウ</t>
    </rPh>
    <rPh sb="136" eb="138">
      <t>ジッソク</t>
    </rPh>
    <rPh sb="144" eb="146">
      <t>テイド</t>
    </rPh>
    <rPh sb="147" eb="150">
      <t>ネンチャクリョク</t>
    </rPh>
    <rPh sb="156" eb="157">
      <t>オオ</t>
    </rPh>
    <rPh sb="159" eb="161">
      <t>ドソウ</t>
    </rPh>
    <rPh sb="161" eb="163">
      <t>キョウド</t>
    </rPh>
    <rPh sb="163" eb="165">
      <t>ケンサ</t>
    </rPh>
    <rPh sb="165" eb="166">
      <t>ボウ</t>
    </rPh>
    <rPh sb="171" eb="173">
      <t>カキ</t>
    </rPh>
    <rPh sb="177" eb="179">
      <t>サンショウ</t>
    </rPh>
    <phoneticPr fontId="1"/>
  </si>
  <si>
    <t>（崩壊深が1.0ｍ超、1.5m未満を塗色）</t>
    <rPh sb="1" eb="4">
      <t>ホウカイシン</t>
    </rPh>
    <rPh sb="9" eb="10">
      <t>チョウ</t>
    </rPh>
    <rPh sb="15" eb="17">
      <t>ミマン</t>
    </rPh>
    <rPh sb="18" eb="20">
      <t>トショク</t>
    </rPh>
    <phoneticPr fontId="1"/>
  </si>
  <si>
    <t>（2019/8/21）</t>
    <phoneticPr fontId="1"/>
  </si>
  <si>
    <t>【解説】
Fs=｛（N-U-Ue)tanφ+cl｝÷T　です。Fsが1.00となるときが崩壊の閾値となります。すなわち、T=（N-U-Ue)tanφ+clです。
過剰間隙水圧Ueが大きくなってφ成分の抵抗力がゼロとなることが崩壊のメカニズムだと仮定すると、T=clとなります。スライス幅をbとすると、クリティカルな崩壊深Zは、
Z･b･γ・sinθ=ｃ・ｂ/cosθ　で計算できます。
Z=c/(γ･sinθ･cosθ)＝2c/(γ･sin2θ)
です。斜面傾斜角θを縦軸に、粘着力cを横軸にしたグラフを下に示します。土層強度検査棒で実測される粘着力cはc=8kN/㎡前後のことが多いので、計算上は1.0ｍ前後となります。実際に発生している現象と、かなり整合していると思います。</t>
    <rPh sb="1" eb="3">
      <t>カイセツ</t>
    </rPh>
    <rPh sb="44" eb="46">
      <t>ホウカイ</t>
    </rPh>
    <rPh sb="47" eb="49">
      <t>シキイチ</t>
    </rPh>
    <rPh sb="81" eb="87">
      <t>カジョウカンゲキスイアツ</t>
    </rPh>
    <rPh sb="90" eb="91">
      <t>オオ</t>
    </rPh>
    <rPh sb="97" eb="99">
      <t>セイブン</t>
    </rPh>
    <rPh sb="100" eb="103">
      <t>テイコウリョク</t>
    </rPh>
    <rPh sb="112" eb="114">
      <t>ホウカイ</t>
    </rPh>
    <rPh sb="122" eb="124">
      <t>カテイ</t>
    </rPh>
    <rPh sb="142" eb="143">
      <t>ハバ</t>
    </rPh>
    <rPh sb="157" eb="160">
      <t>ホウカイシン</t>
    </rPh>
    <rPh sb="185" eb="187">
      <t>ケイサン</t>
    </rPh>
    <rPh sb="227" eb="229">
      <t>シャメン</t>
    </rPh>
    <rPh sb="229" eb="232">
      <t>ケイシャカク</t>
    </rPh>
    <rPh sb="234" eb="236">
      <t>タテジク</t>
    </rPh>
    <rPh sb="238" eb="241">
      <t>ネンチャクリョク</t>
    </rPh>
    <rPh sb="243" eb="245">
      <t>ヨコジク</t>
    </rPh>
    <rPh sb="252" eb="253">
      <t>シタ</t>
    </rPh>
    <rPh sb="254" eb="255">
      <t>シメ</t>
    </rPh>
    <rPh sb="259" eb="261">
      <t>ドソウ</t>
    </rPh>
    <rPh sb="261" eb="263">
      <t>キョウド</t>
    </rPh>
    <rPh sb="263" eb="265">
      <t>ケンサ</t>
    </rPh>
    <rPh sb="265" eb="266">
      <t>ボウ</t>
    </rPh>
    <rPh sb="267" eb="269">
      <t>ジッソク</t>
    </rPh>
    <rPh sb="272" eb="275">
      <t>ネンチャクリョク</t>
    </rPh>
    <rPh sb="284" eb="286">
      <t>ゼンゴ</t>
    </rPh>
    <rPh sb="290" eb="291">
      <t>オオ</t>
    </rPh>
    <rPh sb="295" eb="298">
      <t>ケイサンジョウ</t>
    </rPh>
    <rPh sb="303" eb="305">
      <t>ゼンゴ</t>
    </rPh>
    <rPh sb="311" eb="313">
      <t>ジッサイ</t>
    </rPh>
    <rPh sb="314" eb="316">
      <t>ハッセイ</t>
    </rPh>
    <rPh sb="320" eb="322">
      <t>ゲンショウ</t>
    </rPh>
    <rPh sb="327" eb="329">
      <t>セイゴウ</t>
    </rPh>
    <rPh sb="334" eb="335">
      <t>オモ</t>
    </rPh>
    <phoneticPr fontId="1"/>
  </si>
  <si>
    <t>ご意見・ご質問などは、太田＠太田ジオリサーチまでお願いします。
ohta@ohta-geo.co.jp</t>
    <rPh sb="1" eb="3">
      <t>イケン</t>
    </rPh>
    <rPh sb="5" eb="7">
      <t>シツモン</t>
    </rPh>
    <rPh sb="11" eb="22">
      <t>オオタ</t>
    </rPh>
    <rPh sb="25" eb="26">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</si>
</sst>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quot;kN/㎡&quot;"/>
    <numFmt numFmtId="177" formatCode="0.0&quot;゜&quot;"/>
    <numFmt numFmtId="178" formatCode="0.00&quot;m&quot;"/>
  </numFmts>
  <fonts count="18" x14ac:knownFonts="1">
    <font>
      <sz val="11"/>
      <color theme="1"/>
      <name val="ＭＳ ゴシック"/>
      <family val="2"/>
      <charset val="128"/>
    </font>
    <font>
      <sz val="6"/>
      <name val="ＭＳ ゴシック"/>
      <family val="2"/>
      <charset val="128"/>
    </font>
    <font>
      <sz val="14"/>
      <color rgb="FF000000"/>
      <name val="Arial"/>
      <family val="2"/>
    </font>
    <font>
      <sz val="11"/>
      <color rgb="FFFF0000"/>
      <name val="ＭＳ ゴシック"/>
      <family val="2"/>
      <charset val="128"/>
    </font>
    <font>
      <sz val="18"/>
      <color theme="1"/>
      <name val="ＭＳ ゴシック"/>
      <family val="2"/>
      <charset val="128"/>
    </font>
    <font>
      <b/>
      <sz val="14"/>
      <color rgb="FF000000"/>
      <name val="Arial"/>
      <family val="2"/>
      <charset val="128"/>
    </font>
    <font>
      <b/>
      <sz val="14"/>
      <color rgb="FF000000"/>
      <name val="ＭＳ ゴシック"/>
      <family val="2"/>
      <charset val="128"/>
    </font>
    <font>
      <b/>
      <sz val="14"/>
      <color rgb="FF000000"/>
      <name val="Arial"/>
      <family val="2"/>
    </font>
    <font>
      <b/>
      <sz val="14"/>
      <color rgb="FF000000"/>
      <name val="ＭＳ ゴシック"/>
      <family val="3"/>
      <charset val="128"/>
    </font>
    <font>
      <sz val="11"/>
      <color rgb="FF3447FC"/>
      <name val="ＭＳ ゴシック"/>
      <family val="2"/>
      <charset val="128"/>
    </font>
    <font>
      <u/>
      <sz val="11"/>
      <color theme="10"/>
      <name val="ＭＳ ゴシック"/>
      <family val="2"/>
      <charset val="128"/>
    </font>
    <font>
      <sz val="8"/>
      <color theme="1"/>
      <name val="ＭＳ ゴシック"/>
      <family val="2"/>
      <charset val="128"/>
    </font>
    <font>
      <sz val="10"/>
      <color rgb="FF3447FC"/>
      <name val="ＭＳ ゴシック"/>
      <family val="3"/>
      <charset val="128"/>
    </font>
    <font>
      <u/>
      <sz val="9"/>
      <color theme="10"/>
      <name val="ＭＳ ゴシック"/>
      <family val="3"/>
      <charset val="128"/>
    </font>
    <font>
      <sz val="9"/>
      <color rgb="FF3447FC"/>
      <name val="ＭＳ ゴシック"/>
      <family val="3"/>
      <charset val="128"/>
    </font>
    <font>
      <sz val="9"/>
      <color theme="1"/>
      <name val="ＭＳ ゴシック"/>
      <family val="3"/>
      <charset val="128"/>
    </font>
    <font>
      <sz val="10"/>
      <color theme="1"/>
      <name val="ＭＳ ゴシック"/>
      <family val="2"/>
      <charset val="128"/>
    </font>
    <font>
      <sz val="10"/>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73">
    <xf numFmtId="0" fontId="0" fillId="0" borderId="0" xfId="0">
      <alignment vertical="center"/>
    </xf>
    <xf numFmtId="0" fontId="0" fillId="2" borderId="0" xfId="0" applyFill="1">
      <alignment vertical="center"/>
    </xf>
    <xf numFmtId="178" fontId="0" fillId="2" borderId="1" xfId="0" applyNumberFormat="1" applyFill="1" applyBorder="1" applyAlignment="1">
      <alignment horizontal="center" vertical="center"/>
    </xf>
    <xf numFmtId="178" fontId="0" fillId="2" borderId="2" xfId="0" applyNumberFormat="1" applyFill="1" applyBorder="1" applyAlignment="1">
      <alignment horizontal="center" vertical="center"/>
    </xf>
    <xf numFmtId="178" fontId="0" fillId="2" borderId="3" xfId="0" applyNumberFormat="1" applyFill="1" applyBorder="1" applyAlignment="1">
      <alignment horizontal="center" vertical="center"/>
    </xf>
    <xf numFmtId="178" fontId="0" fillId="2" borderId="5" xfId="0" applyNumberFormat="1" applyFill="1" applyBorder="1" applyAlignment="1">
      <alignment horizontal="center" vertical="center"/>
    </xf>
    <xf numFmtId="178" fontId="0" fillId="2" borderId="6" xfId="0" applyNumberFormat="1" applyFill="1" applyBorder="1" applyAlignment="1">
      <alignment horizontal="center" vertical="center"/>
    </xf>
    <xf numFmtId="178" fontId="0" fillId="2" borderId="8" xfId="0" applyNumberFormat="1" applyFill="1" applyBorder="1" applyAlignment="1">
      <alignment horizontal="center" vertical="center"/>
    </xf>
    <xf numFmtId="178" fontId="0" fillId="2" borderId="10" xfId="0" applyNumberFormat="1" applyFill="1" applyBorder="1" applyAlignment="1">
      <alignment horizontal="center" vertical="center"/>
    </xf>
    <xf numFmtId="178" fontId="0" fillId="2" borderId="11" xfId="0" applyNumberFormat="1" applyFill="1" applyBorder="1" applyAlignment="1">
      <alignment horizontal="center" vertical="center"/>
    </xf>
    <xf numFmtId="0" fontId="2" fillId="0" borderId="0" xfId="0" applyFont="1">
      <alignment vertical="center"/>
    </xf>
    <xf numFmtId="176" fontId="3" fillId="2" borderId="0" xfId="0" applyNumberFormat="1" applyFont="1" applyFill="1">
      <alignment vertical="center"/>
    </xf>
    <xf numFmtId="177" fontId="3" fillId="2" borderId="1" xfId="0" applyNumberFormat="1" applyFont="1" applyFill="1" applyBorder="1" applyAlignment="1">
      <alignment horizontal="center" vertical="center"/>
    </xf>
    <xf numFmtId="177" fontId="3" fillId="2" borderId="2" xfId="0" applyNumberFormat="1" applyFont="1" applyFill="1" applyBorder="1" applyAlignment="1">
      <alignment horizontal="center" vertical="center"/>
    </xf>
    <xf numFmtId="177" fontId="3" fillId="2" borderId="4" xfId="0" applyNumberFormat="1" applyFont="1" applyFill="1" applyBorder="1" applyAlignment="1">
      <alignment horizontal="center" vertical="center"/>
    </xf>
    <xf numFmtId="177" fontId="3" fillId="2" borderId="7" xfId="0" applyNumberFormat="1" applyFont="1" applyFill="1" applyBorder="1" applyAlignment="1">
      <alignment horizontal="center" vertical="center"/>
    </xf>
    <xf numFmtId="177" fontId="3" fillId="2" borderId="9"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6" fontId="3" fillId="2" borderId="1" xfId="0" applyNumberFormat="1" applyFont="1" applyFill="1" applyBorder="1">
      <alignment vertical="center"/>
    </xf>
    <xf numFmtId="176" fontId="3" fillId="2" borderId="12" xfId="0" applyNumberFormat="1" applyFont="1" applyFill="1" applyBorder="1">
      <alignment vertical="center"/>
    </xf>
    <xf numFmtId="178" fontId="0" fillId="2" borderId="12" xfId="0" applyNumberFormat="1" applyFill="1" applyBorder="1" applyAlignment="1">
      <alignment horizontal="center" vertical="center"/>
    </xf>
    <xf numFmtId="178" fontId="0" fillId="2" borderId="13" xfId="0" applyNumberFormat="1" applyFill="1" applyBorder="1" applyAlignment="1">
      <alignment horizontal="center" vertical="center"/>
    </xf>
    <xf numFmtId="178" fontId="0" fillId="2" borderId="14" xfId="0" applyNumberFormat="1" applyFill="1" applyBorder="1" applyAlignment="1">
      <alignment horizontal="center" vertical="center"/>
    </xf>
    <xf numFmtId="178" fontId="0" fillId="2" borderId="15" xfId="0" applyNumberFormat="1" applyFill="1" applyBorder="1" applyAlignment="1">
      <alignment horizontal="center" vertical="center"/>
    </xf>
    <xf numFmtId="178" fontId="0" fillId="2" borderId="16" xfId="0" applyNumberFormat="1" applyFill="1" applyBorder="1" applyAlignment="1">
      <alignment horizontal="center" vertical="center"/>
    </xf>
    <xf numFmtId="176" fontId="3" fillId="2" borderId="17" xfId="0" applyNumberFormat="1" applyFont="1" applyFill="1" applyBorder="1">
      <alignment vertical="center"/>
    </xf>
    <xf numFmtId="178" fontId="0" fillId="2" borderId="17" xfId="0" applyNumberFormat="1" applyFill="1" applyBorder="1" applyAlignment="1">
      <alignment horizontal="center" vertical="center"/>
    </xf>
    <xf numFmtId="178" fontId="0" fillId="2" borderId="18" xfId="0" applyNumberFormat="1" applyFill="1" applyBorder="1" applyAlignment="1">
      <alignment horizontal="center" vertical="center"/>
    </xf>
    <xf numFmtId="178" fontId="0" fillId="2" borderId="19" xfId="0" applyNumberFormat="1" applyFill="1" applyBorder="1" applyAlignment="1">
      <alignment horizontal="center" vertical="center"/>
    </xf>
    <xf numFmtId="178" fontId="0" fillId="2" borderId="20" xfId="0" applyNumberFormat="1" applyFill="1" applyBorder="1" applyAlignment="1">
      <alignment horizontal="center" vertical="center"/>
    </xf>
    <xf numFmtId="178" fontId="0" fillId="2" borderId="21" xfId="0" applyNumberFormat="1" applyFill="1" applyBorder="1" applyAlignment="1">
      <alignment horizontal="center" vertical="center"/>
    </xf>
    <xf numFmtId="176" fontId="3" fillId="2" borderId="4" xfId="0" applyNumberFormat="1" applyFont="1" applyFill="1" applyBorder="1">
      <alignment vertical="center"/>
    </xf>
    <xf numFmtId="176" fontId="3" fillId="2" borderId="5" xfId="0" applyNumberFormat="1" applyFont="1" applyFill="1" applyBorder="1">
      <alignment vertical="center"/>
    </xf>
    <xf numFmtId="176" fontId="3" fillId="2" borderId="6" xfId="0" applyNumberFormat="1" applyFont="1" applyFill="1" applyBorder="1">
      <alignment vertical="center"/>
    </xf>
    <xf numFmtId="178" fontId="0" fillId="2" borderId="7" xfId="0" applyNumberFormat="1" applyFill="1" applyBorder="1" applyAlignment="1">
      <alignment horizontal="center" vertical="center"/>
    </xf>
    <xf numFmtId="178" fontId="0" fillId="2" borderId="22" xfId="0" applyNumberFormat="1" applyFill="1" applyBorder="1" applyAlignment="1">
      <alignment horizontal="center" vertical="center"/>
    </xf>
    <xf numFmtId="178" fontId="0" fillId="2" borderId="23" xfId="0" applyNumberFormat="1" applyFill="1" applyBorder="1" applyAlignment="1">
      <alignment horizontal="center" vertical="center"/>
    </xf>
    <xf numFmtId="178" fontId="0" fillId="2" borderId="4" xfId="0" applyNumberFormat="1" applyFill="1" applyBorder="1" applyAlignment="1">
      <alignment horizontal="center" vertical="center"/>
    </xf>
    <xf numFmtId="178" fontId="0" fillId="2" borderId="9" xfId="0" applyNumberFormat="1" applyFill="1" applyBorder="1" applyAlignment="1">
      <alignment horizontal="center" vertical="center"/>
    </xf>
    <xf numFmtId="178" fontId="0" fillId="2" borderId="24" xfId="0" applyNumberFormat="1" applyFill="1" applyBorder="1" applyAlignment="1">
      <alignment horizontal="center" vertical="center"/>
    </xf>
    <xf numFmtId="178" fontId="0" fillId="2" borderId="25" xfId="0" applyNumberFormat="1"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1" xfId="0" applyFill="1" applyBorder="1" applyAlignment="1">
      <alignment horizontal="center" vertical="center"/>
    </xf>
    <xf numFmtId="0" fontId="0" fillId="2" borderId="0" xfId="0" applyFill="1" applyAlignment="1">
      <alignment horizontal="right" vertical="center"/>
    </xf>
    <xf numFmtId="0" fontId="4" fillId="3" borderId="0" xfId="0" applyFont="1" applyFill="1" applyAlignment="1">
      <alignment horizontal="center" vertical="center"/>
    </xf>
    <xf numFmtId="0" fontId="5" fillId="0" borderId="0" xfId="0" applyFont="1">
      <alignment vertical="center"/>
    </xf>
    <xf numFmtId="0" fontId="10" fillId="0" borderId="0" xfId="1">
      <alignment vertical="center"/>
    </xf>
    <xf numFmtId="0" fontId="11" fillId="2" borderId="0" xfId="0" applyFont="1" applyFill="1">
      <alignment vertical="center"/>
    </xf>
    <xf numFmtId="0" fontId="15" fillId="2" borderId="0" xfId="0" applyFont="1" applyFill="1">
      <alignment vertical="center"/>
    </xf>
    <xf numFmtId="0" fontId="9" fillId="2" borderId="13" xfId="0" applyFont="1" applyFill="1" applyBorder="1" applyAlignment="1">
      <alignment horizontal="left" vertical="center"/>
    </xf>
    <xf numFmtId="0" fontId="9" fillId="2" borderId="26" xfId="0" applyFont="1" applyFill="1" applyBorder="1" applyAlignment="1">
      <alignment horizontal="left" vertical="center"/>
    </xf>
    <xf numFmtId="0" fontId="9" fillId="2" borderId="18" xfId="0" applyFont="1" applyFill="1" applyBorder="1" applyAlignment="1">
      <alignment horizontal="left" vertical="center"/>
    </xf>
    <xf numFmtId="0" fontId="13" fillId="2" borderId="27" xfId="1" applyFont="1" applyFill="1" applyBorder="1">
      <alignment vertical="center"/>
    </xf>
    <xf numFmtId="0" fontId="14" fillId="2" borderId="0" xfId="0" applyFont="1" applyFill="1" applyBorder="1">
      <alignment vertical="center"/>
    </xf>
    <xf numFmtId="0" fontId="14" fillId="2" borderId="28" xfId="0" applyFont="1" applyFill="1" applyBorder="1">
      <alignment vertical="center"/>
    </xf>
    <xf numFmtId="0" fontId="12" fillId="2" borderId="27"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2" fillId="2" borderId="28" xfId="0" applyFont="1" applyFill="1" applyBorder="1" applyAlignment="1">
      <alignment horizontal="left" vertical="center" wrapText="1"/>
    </xf>
    <xf numFmtId="0" fontId="12" fillId="2" borderId="16" xfId="0" applyFont="1" applyFill="1" applyBorder="1" applyAlignment="1">
      <alignment horizontal="left" vertical="center" wrapText="1"/>
    </xf>
    <xf numFmtId="0" fontId="12" fillId="2" borderId="29" xfId="0" applyFont="1" applyFill="1" applyBorder="1" applyAlignment="1">
      <alignment horizontal="left" vertical="center" wrapText="1"/>
    </xf>
    <xf numFmtId="0" fontId="12" fillId="2" borderId="21" xfId="0" applyFont="1" applyFill="1" applyBorder="1" applyAlignment="1">
      <alignment horizontal="left" vertical="center" wrapText="1"/>
    </xf>
    <xf numFmtId="0" fontId="0" fillId="2" borderId="13" xfId="0" applyFill="1" applyBorder="1" applyAlignment="1">
      <alignment horizontal="left" vertical="center" wrapText="1"/>
    </xf>
    <xf numFmtId="0" fontId="0" fillId="2" borderId="26" xfId="0" applyFill="1" applyBorder="1" applyAlignment="1">
      <alignment horizontal="left" vertical="center"/>
    </xf>
    <xf numFmtId="0" fontId="0" fillId="2" borderId="18" xfId="0" applyFill="1" applyBorder="1" applyAlignment="1">
      <alignment horizontal="left" vertical="center"/>
    </xf>
    <xf numFmtId="0" fontId="0" fillId="2" borderId="27" xfId="0" applyFill="1" applyBorder="1" applyAlignment="1">
      <alignment horizontal="left" vertical="center"/>
    </xf>
    <xf numFmtId="0" fontId="0" fillId="2" borderId="0" xfId="0" applyFill="1" applyBorder="1" applyAlignment="1">
      <alignment horizontal="left" vertical="center"/>
    </xf>
    <xf numFmtId="0" fontId="0" fillId="2" borderId="28" xfId="0" applyFill="1" applyBorder="1" applyAlignment="1">
      <alignment horizontal="left" vertical="center"/>
    </xf>
    <xf numFmtId="0" fontId="0" fillId="2" borderId="16" xfId="0" applyFill="1" applyBorder="1" applyAlignment="1">
      <alignment horizontal="left" vertical="center"/>
    </xf>
    <xf numFmtId="0" fontId="0" fillId="2" borderId="29" xfId="0" applyFill="1" applyBorder="1" applyAlignment="1">
      <alignment horizontal="left" vertical="center"/>
    </xf>
    <xf numFmtId="0" fontId="0" fillId="2" borderId="21" xfId="0" applyFill="1" applyBorder="1" applyAlignment="1">
      <alignment horizontal="left" vertical="center"/>
    </xf>
    <xf numFmtId="0" fontId="16" fillId="2" borderId="0" xfId="0" applyFont="1" applyFill="1" applyAlignment="1">
      <alignment horizontal="center" vertical="center" wrapText="1"/>
    </xf>
    <xf numFmtId="0" fontId="17" fillId="2" borderId="0" xfId="0" applyFont="1" applyFill="1" applyAlignment="1">
      <alignment horizontal="center" vertical="center"/>
    </xf>
  </cellXfs>
  <cellStyles count="2">
    <cellStyle name="ハイパーリンク" xfId="1" builtinId="8"/>
    <cellStyle name="標準"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447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a:t>斜面の傾斜角</a:t>
            </a:r>
            <a:r>
              <a:rPr lang="en-US" altLang="ja-JP" sz="1400"/>
              <a:t>θ</a:t>
            </a:r>
            <a:r>
              <a:rPr lang="ja-JP" altLang="en-US" sz="1400"/>
              <a:t>と粘着力</a:t>
            </a:r>
            <a:r>
              <a:rPr lang="en-US" altLang="ja-JP" sz="1400"/>
              <a:t>c</a:t>
            </a:r>
            <a:r>
              <a:rPr lang="ja-JP" altLang="en-US" sz="1400"/>
              <a:t>と崩壊深</a:t>
            </a:r>
            <a:r>
              <a:rPr lang="en-US" altLang="ja-JP" sz="1400"/>
              <a:t>Z</a:t>
            </a:r>
            <a:r>
              <a:rPr lang="ja-JP" altLang="en-US" sz="1400"/>
              <a:t>の関係図</a:t>
            </a:r>
            <a:r>
              <a:rPr lang="en-US" altLang="ja-JP" sz="1400"/>
              <a:t>(φ</a:t>
            </a:r>
            <a:r>
              <a:rPr lang="ja-JP" altLang="en-US" sz="1400"/>
              <a:t>起源の抵抗力が失われた場合）</a:t>
            </a:r>
          </a:p>
        </c:rich>
      </c:tx>
      <c:layout>
        <c:manualLayout>
          <c:xMode val="edge"/>
          <c:yMode val="edge"/>
          <c:x val="0.18630274200978159"/>
          <c:y val="2.521490160976630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1680647861485258"/>
          <c:y val="9.654272473826922E-2"/>
          <c:w val="0.85841743828458239"/>
          <c:h val="0.76946014269715846"/>
        </c:manualLayout>
      </c:layout>
      <c:scatterChart>
        <c:scatterStyle val="lineMarker"/>
        <c:varyColors val="0"/>
        <c:ser>
          <c:idx val="0"/>
          <c:order val="0"/>
          <c:tx>
            <c:strRef>
              <c:f>崩壊深計算!$C$7</c:f>
              <c:strCache>
                <c:ptCount val="1"/>
                <c:pt idx="0">
                  <c:v>2.5kN/㎡</c:v>
                </c:pt>
              </c:strCache>
            </c:strRef>
          </c:tx>
          <c:spPr>
            <a:ln w="19050" cap="rnd">
              <a:solidFill>
                <a:schemeClr val="accent1"/>
              </a:solidFill>
              <a:round/>
            </a:ln>
            <a:effectLst/>
          </c:spPr>
          <c:marker>
            <c:symbol val="none"/>
          </c:marker>
          <c:xVal>
            <c:numRef>
              <c:f>崩壊深計算!$B$8:$B$35</c:f>
              <c:numCache>
                <c:formatCode>0.0"゜"</c:formatCode>
                <c:ptCount val="28"/>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numCache>
            </c:numRef>
          </c:xVal>
          <c:yVal>
            <c:numRef>
              <c:f>崩壊深計算!$C$8:$C$35</c:f>
              <c:numCache>
                <c:formatCode>0.00"m"</c:formatCode>
                <c:ptCount val="28"/>
                <c:pt idx="0">
                  <c:v>0.48616369589387881</c:v>
                </c:pt>
                <c:pt idx="1">
                  <c:v>0.4670239218326902</c:v>
                </c:pt>
                <c:pt idx="2">
                  <c:v>0.44986141863303952</c:v>
                </c:pt>
                <c:pt idx="3">
                  <c:v>0.43442612219271215</c:v>
                </c:pt>
                <c:pt idx="4">
                  <c:v>0.42051022800199261</c:v>
                </c:pt>
                <c:pt idx="5">
                  <c:v>0.40793977791633707</c:v>
                </c:pt>
                <c:pt idx="6">
                  <c:v>0.39656819221018086</c:v>
                </c:pt>
                <c:pt idx="7">
                  <c:v>0.38627124296868431</c:v>
                </c:pt>
                <c:pt idx="8">
                  <c:v>0.3769431089074704</c:v>
                </c:pt>
                <c:pt idx="9">
                  <c:v>0.36849325105065511</c:v>
                </c:pt>
                <c:pt idx="10">
                  <c:v>0.36084391824351614</c:v>
                </c:pt>
                <c:pt idx="11">
                  <c:v>0.35392814084032476</c:v>
                </c:pt>
                <c:pt idx="12">
                  <c:v>0.34768810639849657</c:v>
                </c:pt>
                <c:pt idx="13">
                  <c:v>0.34207383703313959</c:v>
                </c:pt>
                <c:pt idx="14">
                  <c:v>0.33704210708674481</c:v>
                </c:pt>
                <c:pt idx="15">
                  <c:v>0.33255555389872254</c:v>
                </c:pt>
                <c:pt idx="16">
                  <c:v>0.32858194507445848</c:v>
                </c:pt>
                <c:pt idx="17">
                  <c:v>0.32509357370675068</c:v>
                </c:pt>
                <c:pt idx="18">
                  <c:v>0.32206675917184319</c:v>
                </c:pt>
                <c:pt idx="19">
                  <c:v>0.31948143589532169</c:v>
                </c:pt>
                <c:pt idx="20">
                  <c:v>0.31732081621429536</c:v>
                </c:pt>
                <c:pt idx="21">
                  <c:v>0.3155711164120682</c:v>
                </c:pt>
                <c:pt idx="22">
                  <c:v>0.31422133736359886</c:v>
                </c:pt>
                <c:pt idx="23">
                  <c:v>0.31326309315036627</c:v>
                </c:pt>
                <c:pt idx="24">
                  <c:v>0.31269048259338178</c:v>
                </c:pt>
                <c:pt idx="25">
                  <c:v>0.3125</c:v>
                </c:pt>
                <c:pt idx="26">
                  <c:v>0.31269048259338178</c:v>
                </c:pt>
                <c:pt idx="27">
                  <c:v>0.31326309315036632</c:v>
                </c:pt>
              </c:numCache>
            </c:numRef>
          </c:yVal>
          <c:smooth val="0"/>
          <c:extLst>
            <c:ext xmlns:c16="http://schemas.microsoft.com/office/drawing/2014/chart" uri="{C3380CC4-5D6E-409C-BE32-E72D297353CC}">
              <c16:uniqueId val="{00000000-61A4-43BF-BC45-2BE69A73A282}"/>
            </c:ext>
          </c:extLst>
        </c:ser>
        <c:ser>
          <c:idx val="1"/>
          <c:order val="1"/>
          <c:tx>
            <c:strRef>
              <c:f>崩壊深計算!$D$7</c:f>
              <c:strCache>
                <c:ptCount val="1"/>
                <c:pt idx="0">
                  <c:v>5.0kN/㎡</c:v>
                </c:pt>
              </c:strCache>
            </c:strRef>
          </c:tx>
          <c:spPr>
            <a:ln w="19050" cap="rnd">
              <a:solidFill>
                <a:schemeClr val="accent2"/>
              </a:solidFill>
              <a:round/>
            </a:ln>
            <a:effectLst/>
          </c:spPr>
          <c:marker>
            <c:symbol val="none"/>
          </c:marker>
          <c:xVal>
            <c:numRef>
              <c:f>崩壊深計算!$B$8:$B$35</c:f>
              <c:numCache>
                <c:formatCode>0.0"゜"</c:formatCode>
                <c:ptCount val="28"/>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numCache>
            </c:numRef>
          </c:xVal>
          <c:yVal>
            <c:numRef>
              <c:f>崩壊深計算!$D$8:$D$35</c:f>
              <c:numCache>
                <c:formatCode>0.00"m"</c:formatCode>
                <c:ptCount val="28"/>
                <c:pt idx="0">
                  <c:v>0.97232739178775762</c:v>
                </c:pt>
                <c:pt idx="1">
                  <c:v>0.93404784366538041</c:v>
                </c:pt>
                <c:pt idx="2">
                  <c:v>0.89972283726607905</c:v>
                </c:pt>
                <c:pt idx="3">
                  <c:v>0.8688522443854243</c:v>
                </c:pt>
                <c:pt idx="4">
                  <c:v>0.84102045600398523</c:v>
                </c:pt>
                <c:pt idx="5">
                  <c:v>0.81587955583267413</c:v>
                </c:pt>
                <c:pt idx="6">
                  <c:v>0.79313638442036172</c:v>
                </c:pt>
                <c:pt idx="7">
                  <c:v>0.77254248593736863</c:v>
                </c:pt>
                <c:pt idx="8">
                  <c:v>0.75388621781494081</c:v>
                </c:pt>
                <c:pt idx="9">
                  <c:v>0.73698650210131023</c:v>
                </c:pt>
                <c:pt idx="10">
                  <c:v>0.72168783648703227</c:v>
                </c:pt>
                <c:pt idx="11">
                  <c:v>0.70785628168064951</c:v>
                </c:pt>
                <c:pt idx="12">
                  <c:v>0.69537621279699313</c:v>
                </c:pt>
                <c:pt idx="13">
                  <c:v>0.68414767406627919</c:v>
                </c:pt>
                <c:pt idx="14">
                  <c:v>0.67408421417348963</c:v>
                </c:pt>
                <c:pt idx="15">
                  <c:v>0.66511110779744509</c:v>
                </c:pt>
                <c:pt idx="16">
                  <c:v>0.65716389014891696</c:v>
                </c:pt>
                <c:pt idx="17">
                  <c:v>0.65018714741350137</c:v>
                </c:pt>
                <c:pt idx="18">
                  <c:v>0.64413351834368637</c:v>
                </c:pt>
                <c:pt idx="19">
                  <c:v>0.63896287179064337</c:v>
                </c:pt>
                <c:pt idx="20">
                  <c:v>0.63464163242859073</c:v>
                </c:pt>
                <c:pt idx="21">
                  <c:v>0.6311422328241364</c:v>
                </c:pt>
                <c:pt idx="22">
                  <c:v>0.62844267472719773</c:v>
                </c:pt>
                <c:pt idx="23">
                  <c:v>0.62652618630073253</c:v>
                </c:pt>
                <c:pt idx="24">
                  <c:v>0.62538096518676356</c:v>
                </c:pt>
                <c:pt idx="25">
                  <c:v>0.625</c:v>
                </c:pt>
                <c:pt idx="26">
                  <c:v>0.62538096518676356</c:v>
                </c:pt>
                <c:pt idx="27">
                  <c:v>0.62652618630073265</c:v>
                </c:pt>
              </c:numCache>
            </c:numRef>
          </c:yVal>
          <c:smooth val="0"/>
          <c:extLst>
            <c:ext xmlns:c16="http://schemas.microsoft.com/office/drawing/2014/chart" uri="{C3380CC4-5D6E-409C-BE32-E72D297353CC}">
              <c16:uniqueId val="{00000001-61A4-43BF-BC45-2BE69A73A282}"/>
            </c:ext>
          </c:extLst>
        </c:ser>
        <c:ser>
          <c:idx val="2"/>
          <c:order val="2"/>
          <c:tx>
            <c:strRef>
              <c:f>崩壊深計算!$E$7</c:f>
              <c:strCache>
                <c:ptCount val="1"/>
                <c:pt idx="0">
                  <c:v>7.5kN/㎡</c:v>
                </c:pt>
              </c:strCache>
            </c:strRef>
          </c:tx>
          <c:spPr>
            <a:ln w="38100" cap="rnd">
              <a:solidFill>
                <a:schemeClr val="tx1"/>
              </a:solidFill>
              <a:round/>
            </a:ln>
            <a:effectLst/>
          </c:spPr>
          <c:marker>
            <c:symbol val="none"/>
          </c:marker>
          <c:xVal>
            <c:numRef>
              <c:f>崩壊深計算!$B$8:$B$35</c:f>
              <c:numCache>
                <c:formatCode>0.0"゜"</c:formatCode>
                <c:ptCount val="28"/>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numCache>
            </c:numRef>
          </c:xVal>
          <c:yVal>
            <c:numRef>
              <c:f>崩壊深計算!$E$8:$E$35</c:f>
              <c:numCache>
                <c:formatCode>0.00"m"</c:formatCode>
                <c:ptCount val="28"/>
                <c:pt idx="0">
                  <c:v>1.4584910876816364</c:v>
                </c:pt>
                <c:pt idx="1">
                  <c:v>1.4010717654980707</c:v>
                </c:pt>
                <c:pt idx="2">
                  <c:v>1.3495842558991185</c:v>
                </c:pt>
                <c:pt idx="3">
                  <c:v>1.3032783665781364</c:v>
                </c:pt>
                <c:pt idx="4">
                  <c:v>1.2615306840059777</c:v>
                </c:pt>
                <c:pt idx="5">
                  <c:v>1.2238193337490113</c:v>
                </c:pt>
                <c:pt idx="6">
                  <c:v>1.1897045766305425</c:v>
                </c:pt>
                <c:pt idx="7">
                  <c:v>1.1588137289060529</c:v>
                </c:pt>
                <c:pt idx="8">
                  <c:v>1.1308293267224112</c:v>
                </c:pt>
                <c:pt idx="9">
                  <c:v>1.1054797531519653</c:v>
                </c:pt>
                <c:pt idx="10">
                  <c:v>1.0825317547305484</c:v>
                </c:pt>
                <c:pt idx="11">
                  <c:v>1.0617844225209743</c:v>
                </c:pt>
                <c:pt idx="12">
                  <c:v>1.0430643191954898</c:v>
                </c:pt>
                <c:pt idx="13">
                  <c:v>1.0262215110994188</c:v>
                </c:pt>
                <c:pt idx="14">
                  <c:v>1.0111263212602344</c:v>
                </c:pt>
                <c:pt idx="15">
                  <c:v>0.99766666169616769</c:v>
                </c:pt>
                <c:pt idx="16">
                  <c:v>0.98574583522337544</c:v>
                </c:pt>
                <c:pt idx="17">
                  <c:v>0.97528072112025199</c:v>
                </c:pt>
                <c:pt idx="18">
                  <c:v>0.96620027751552962</c:v>
                </c:pt>
                <c:pt idx="19">
                  <c:v>0.958444307685965</c:v>
                </c:pt>
                <c:pt idx="20">
                  <c:v>0.95196244864288604</c:v>
                </c:pt>
                <c:pt idx="21">
                  <c:v>0.94671334923620454</c:v>
                </c:pt>
                <c:pt idx="22">
                  <c:v>0.94266401209079653</c:v>
                </c:pt>
                <c:pt idx="23">
                  <c:v>0.9397892794510988</c:v>
                </c:pt>
                <c:pt idx="24">
                  <c:v>0.9380714477801454</c:v>
                </c:pt>
                <c:pt idx="25">
                  <c:v>0.9375</c:v>
                </c:pt>
                <c:pt idx="26">
                  <c:v>0.9380714477801454</c:v>
                </c:pt>
                <c:pt idx="27">
                  <c:v>0.93978927945109891</c:v>
                </c:pt>
              </c:numCache>
            </c:numRef>
          </c:yVal>
          <c:smooth val="0"/>
          <c:extLst>
            <c:ext xmlns:c16="http://schemas.microsoft.com/office/drawing/2014/chart" uri="{C3380CC4-5D6E-409C-BE32-E72D297353CC}">
              <c16:uniqueId val="{00000002-61A4-43BF-BC45-2BE69A73A282}"/>
            </c:ext>
          </c:extLst>
        </c:ser>
        <c:ser>
          <c:idx val="3"/>
          <c:order val="3"/>
          <c:tx>
            <c:strRef>
              <c:f>崩壊深計算!$F$7</c:f>
              <c:strCache>
                <c:ptCount val="1"/>
                <c:pt idx="0">
                  <c:v>10.0kN/㎡</c:v>
                </c:pt>
              </c:strCache>
            </c:strRef>
          </c:tx>
          <c:spPr>
            <a:ln w="38100" cap="rnd">
              <a:solidFill>
                <a:srgbClr val="FF0000"/>
              </a:solidFill>
              <a:round/>
            </a:ln>
            <a:effectLst/>
          </c:spPr>
          <c:marker>
            <c:symbol val="none"/>
          </c:marker>
          <c:xVal>
            <c:numRef>
              <c:f>崩壊深計算!$B$8:$B$35</c:f>
              <c:numCache>
                <c:formatCode>0.0"゜"</c:formatCode>
                <c:ptCount val="28"/>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numCache>
            </c:numRef>
          </c:xVal>
          <c:yVal>
            <c:numRef>
              <c:f>崩壊深計算!$F$8:$F$35</c:f>
              <c:numCache>
                <c:formatCode>0.00"m"</c:formatCode>
                <c:ptCount val="28"/>
                <c:pt idx="0">
                  <c:v>1.9446547835755152</c:v>
                </c:pt>
                <c:pt idx="1">
                  <c:v>1.8680956873307608</c:v>
                </c:pt>
                <c:pt idx="2">
                  <c:v>1.7994456745321581</c:v>
                </c:pt>
                <c:pt idx="3">
                  <c:v>1.7377044887708486</c:v>
                </c:pt>
                <c:pt idx="4">
                  <c:v>1.6820409120079705</c:v>
                </c:pt>
                <c:pt idx="5">
                  <c:v>1.6317591116653483</c:v>
                </c:pt>
                <c:pt idx="6">
                  <c:v>1.5862727688407234</c:v>
                </c:pt>
                <c:pt idx="7">
                  <c:v>1.5450849718747373</c:v>
                </c:pt>
                <c:pt idx="8">
                  <c:v>1.5077724356298816</c:v>
                </c:pt>
                <c:pt idx="9">
                  <c:v>1.4739730042026205</c:v>
                </c:pt>
                <c:pt idx="10">
                  <c:v>1.4433756729740645</c:v>
                </c:pt>
                <c:pt idx="11">
                  <c:v>1.415712563361299</c:v>
                </c:pt>
                <c:pt idx="12">
                  <c:v>1.3907524255939863</c:v>
                </c:pt>
                <c:pt idx="13">
                  <c:v>1.3682953481325584</c:v>
                </c:pt>
                <c:pt idx="14">
                  <c:v>1.3481684283469793</c:v>
                </c:pt>
                <c:pt idx="15">
                  <c:v>1.3302222155948902</c:v>
                </c:pt>
                <c:pt idx="16">
                  <c:v>1.3143277802978339</c:v>
                </c:pt>
                <c:pt idx="17">
                  <c:v>1.3003742948270027</c:v>
                </c:pt>
                <c:pt idx="18">
                  <c:v>1.2882670366873727</c:v>
                </c:pt>
                <c:pt idx="19">
                  <c:v>1.2779257435812867</c:v>
                </c:pt>
                <c:pt idx="20">
                  <c:v>1.2692832648571815</c:v>
                </c:pt>
                <c:pt idx="21">
                  <c:v>1.2622844656482728</c:v>
                </c:pt>
                <c:pt idx="22">
                  <c:v>1.2568853494543955</c:v>
                </c:pt>
                <c:pt idx="23">
                  <c:v>1.2530523726014651</c:v>
                </c:pt>
                <c:pt idx="24">
                  <c:v>1.2507619303735271</c:v>
                </c:pt>
                <c:pt idx="25">
                  <c:v>1.25</c:v>
                </c:pt>
                <c:pt idx="26">
                  <c:v>1.2507619303735271</c:v>
                </c:pt>
                <c:pt idx="27">
                  <c:v>1.2530523726014653</c:v>
                </c:pt>
              </c:numCache>
            </c:numRef>
          </c:yVal>
          <c:smooth val="0"/>
          <c:extLst>
            <c:ext xmlns:c16="http://schemas.microsoft.com/office/drawing/2014/chart" uri="{C3380CC4-5D6E-409C-BE32-E72D297353CC}">
              <c16:uniqueId val="{00000003-61A4-43BF-BC45-2BE69A73A282}"/>
            </c:ext>
          </c:extLst>
        </c:ser>
        <c:ser>
          <c:idx val="4"/>
          <c:order val="4"/>
          <c:tx>
            <c:strRef>
              <c:f>崩壊深計算!$G$7</c:f>
              <c:strCache>
                <c:ptCount val="1"/>
                <c:pt idx="0">
                  <c:v>12.5kN/㎡</c:v>
                </c:pt>
              </c:strCache>
            </c:strRef>
          </c:tx>
          <c:spPr>
            <a:ln w="38100" cap="rnd">
              <a:solidFill>
                <a:srgbClr val="3447FC"/>
              </a:solidFill>
              <a:round/>
            </a:ln>
            <a:effectLst/>
          </c:spPr>
          <c:marker>
            <c:symbol val="none"/>
          </c:marker>
          <c:xVal>
            <c:numRef>
              <c:f>崩壊深計算!$B$8:$B$35</c:f>
              <c:numCache>
                <c:formatCode>0.0"゜"</c:formatCode>
                <c:ptCount val="28"/>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numCache>
            </c:numRef>
          </c:xVal>
          <c:yVal>
            <c:numRef>
              <c:f>崩壊深計算!$G$8:$G$35</c:f>
              <c:numCache>
                <c:formatCode>0.00"m"</c:formatCode>
                <c:ptCount val="28"/>
                <c:pt idx="0">
                  <c:v>2.4308184794693943</c:v>
                </c:pt>
                <c:pt idx="1">
                  <c:v>2.335119609163451</c:v>
                </c:pt>
                <c:pt idx="2">
                  <c:v>2.2493070931651973</c:v>
                </c:pt>
                <c:pt idx="3">
                  <c:v>2.1721306109635607</c:v>
                </c:pt>
                <c:pt idx="4">
                  <c:v>2.1025511400099628</c:v>
                </c:pt>
                <c:pt idx="5">
                  <c:v>2.0396988895816852</c:v>
                </c:pt>
                <c:pt idx="6">
                  <c:v>1.9828409610509043</c:v>
                </c:pt>
                <c:pt idx="7">
                  <c:v>1.9313562148434216</c:v>
                </c:pt>
                <c:pt idx="8">
                  <c:v>1.884715544537352</c:v>
                </c:pt>
                <c:pt idx="9">
                  <c:v>1.8424662552532758</c:v>
                </c:pt>
                <c:pt idx="10">
                  <c:v>1.8042195912175807</c:v>
                </c:pt>
                <c:pt idx="11">
                  <c:v>1.7696407042016238</c:v>
                </c:pt>
                <c:pt idx="12">
                  <c:v>1.7384405319924829</c:v>
                </c:pt>
                <c:pt idx="13">
                  <c:v>1.7103691851656981</c:v>
                </c:pt>
                <c:pt idx="14">
                  <c:v>1.6852105354337241</c:v>
                </c:pt>
                <c:pt idx="15">
                  <c:v>1.6627777694936128</c:v>
                </c:pt>
                <c:pt idx="16">
                  <c:v>1.6429097253722924</c:v>
                </c:pt>
                <c:pt idx="17">
                  <c:v>1.6254678685337534</c:v>
                </c:pt>
                <c:pt idx="18">
                  <c:v>1.6103337958592159</c:v>
                </c:pt>
                <c:pt idx="19">
                  <c:v>1.5974071794766083</c:v>
                </c:pt>
                <c:pt idx="20">
                  <c:v>1.5866040810714768</c:v>
                </c:pt>
                <c:pt idx="21">
                  <c:v>1.5778555820603408</c:v>
                </c:pt>
                <c:pt idx="22">
                  <c:v>1.5711066868179944</c:v>
                </c:pt>
                <c:pt idx="23">
                  <c:v>1.5663154657518314</c:v>
                </c:pt>
                <c:pt idx="24">
                  <c:v>1.563452412966909</c:v>
                </c:pt>
                <c:pt idx="25">
                  <c:v>1.5625</c:v>
                </c:pt>
                <c:pt idx="26">
                  <c:v>1.563452412966909</c:v>
                </c:pt>
                <c:pt idx="27">
                  <c:v>1.5663154657518314</c:v>
                </c:pt>
              </c:numCache>
            </c:numRef>
          </c:yVal>
          <c:smooth val="0"/>
          <c:extLst>
            <c:ext xmlns:c16="http://schemas.microsoft.com/office/drawing/2014/chart" uri="{C3380CC4-5D6E-409C-BE32-E72D297353CC}">
              <c16:uniqueId val="{00000004-61A4-43BF-BC45-2BE69A73A282}"/>
            </c:ext>
          </c:extLst>
        </c:ser>
        <c:ser>
          <c:idx val="5"/>
          <c:order val="5"/>
          <c:tx>
            <c:strRef>
              <c:f>崩壊深計算!$H$7</c:f>
              <c:strCache>
                <c:ptCount val="1"/>
                <c:pt idx="0">
                  <c:v>15.0kN/㎡</c:v>
                </c:pt>
              </c:strCache>
            </c:strRef>
          </c:tx>
          <c:spPr>
            <a:ln w="38100" cap="rnd">
              <a:solidFill>
                <a:schemeClr val="accent6"/>
              </a:solidFill>
              <a:round/>
            </a:ln>
            <a:effectLst/>
          </c:spPr>
          <c:marker>
            <c:symbol val="none"/>
          </c:marker>
          <c:xVal>
            <c:numRef>
              <c:f>崩壊深計算!$B$8:$B$35</c:f>
              <c:numCache>
                <c:formatCode>0.0"゜"</c:formatCode>
                <c:ptCount val="28"/>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numCache>
            </c:numRef>
          </c:xVal>
          <c:yVal>
            <c:numRef>
              <c:f>崩壊深計算!$H$8:$H$35</c:f>
              <c:numCache>
                <c:formatCode>0.00"m"</c:formatCode>
                <c:ptCount val="28"/>
                <c:pt idx="0">
                  <c:v>2.9169821753632728</c:v>
                </c:pt>
                <c:pt idx="1">
                  <c:v>2.8021435309961413</c:v>
                </c:pt>
                <c:pt idx="2">
                  <c:v>2.6991685117982369</c:v>
                </c:pt>
                <c:pt idx="3">
                  <c:v>2.6065567331562729</c:v>
                </c:pt>
                <c:pt idx="4">
                  <c:v>2.5230613680119554</c:v>
                </c:pt>
                <c:pt idx="5">
                  <c:v>2.4476386674980226</c:v>
                </c:pt>
                <c:pt idx="6">
                  <c:v>2.379409153261085</c:v>
                </c:pt>
                <c:pt idx="7">
                  <c:v>2.3176274578121059</c:v>
                </c:pt>
                <c:pt idx="8">
                  <c:v>2.2616586534448224</c:v>
                </c:pt>
                <c:pt idx="9">
                  <c:v>2.2109595063039307</c:v>
                </c:pt>
                <c:pt idx="10">
                  <c:v>2.1650635094610968</c:v>
                </c:pt>
                <c:pt idx="11">
                  <c:v>2.1235688450419485</c:v>
                </c:pt>
                <c:pt idx="12">
                  <c:v>2.0861286383909796</c:v>
                </c:pt>
                <c:pt idx="13">
                  <c:v>2.0524430221988377</c:v>
                </c:pt>
                <c:pt idx="14">
                  <c:v>2.0222526425204688</c:v>
                </c:pt>
                <c:pt idx="15">
                  <c:v>1.9953333233923354</c:v>
                </c:pt>
                <c:pt idx="16">
                  <c:v>1.9714916704467509</c:v>
                </c:pt>
                <c:pt idx="17">
                  <c:v>1.950561442240504</c:v>
                </c:pt>
                <c:pt idx="18">
                  <c:v>1.9324005550310592</c:v>
                </c:pt>
                <c:pt idx="19">
                  <c:v>1.91688861537193</c:v>
                </c:pt>
                <c:pt idx="20">
                  <c:v>1.9039248972857721</c:v>
                </c:pt>
                <c:pt idx="21">
                  <c:v>1.8934266984724091</c:v>
                </c:pt>
                <c:pt idx="22">
                  <c:v>1.8853280241815931</c:v>
                </c:pt>
                <c:pt idx="23">
                  <c:v>1.8795785589021976</c:v>
                </c:pt>
                <c:pt idx="24">
                  <c:v>1.8761428955602908</c:v>
                </c:pt>
                <c:pt idx="25">
                  <c:v>1.875</c:v>
                </c:pt>
                <c:pt idx="26">
                  <c:v>1.8761428955602908</c:v>
                </c:pt>
                <c:pt idx="27">
                  <c:v>1.8795785589021978</c:v>
                </c:pt>
              </c:numCache>
            </c:numRef>
          </c:yVal>
          <c:smooth val="0"/>
          <c:extLst>
            <c:ext xmlns:c16="http://schemas.microsoft.com/office/drawing/2014/chart" uri="{C3380CC4-5D6E-409C-BE32-E72D297353CC}">
              <c16:uniqueId val="{00000005-61A4-43BF-BC45-2BE69A73A282}"/>
            </c:ext>
          </c:extLst>
        </c:ser>
        <c:ser>
          <c:idx val="6"/>
          <c:order val="6"/>
          <c:tx>
            <c:strRef>
              <c:f>崩壊深計算!$I$7</c:f>
              <c:strCache>
                <c:ptCount val="1"/>
                <c:pt idx="0">
                  <c:v>17.5kN/㎡</c:v>
                </c:pt>
              </c:strCache>
            </c:strRef>
          </c:tx>
          <c:spPr>
            <a:ln w="19050" cap="rnd">
              <a:solidFill>
                <a:schemeClr val="accent1">
                  <a:lumMod val="60000"/>
                </a:schemeClr>
              </a:solidFill>
              <a:round/>
            </a:ln>
            <a:effectLst/>
          </c:spPr>
          <c:marker>
            <c:symbol val="none"/>
          </c:marker>
          <c:xVal>
            <c:numRef>
              <c:f>崩壊深計算!$B$8:$B$35</c:f>
              <c:numCache>
                <c:formatCode>0.0"゜"</c:formatCode>
                <c:ptCount val="28"/>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numCache>
            </c:numRef>
          </c:xVal>
          <c:yVal>
            <c:numRef>
              <c:f>崩壊深計算!$I$8:$I$35</c:f>
              <c:numCache>
                <c:formatCode>0.00"m"</c:formatCode>
                <c:ptCount val="28"/>
                <c:pt idx="0">
                  <c:v>3.4031458712571516</c:v>
                </c:pt>
                <c:pt idx="1">
                  <c:v>3.2691674528288313</c:v>
                </c:pt>
                <c:pt idx="2">
                  <c:v>3.1490299304312765</c:v>
                </c:pt>
                <c:pt idx="3">
                  <c:v>3.040982855348985</c:v>
                </c:pt>
                <c:pt idx="4">
                  <c:v>2.9435715960139484</c:v>
                </c:pt>
                <c:pt idx="5">
                  <c:v>2.8555784454143596</c:v>
                </c:pt>
                <c:pt idx="6">
                  <c:v>2.775977345471266</c:v>
                </c:pt>
                <c:pt idx="7">
                  <c:v>2.7038987007807904</c:v>
                </c:pt>
                <c:pt idx="8">
                  <c:v>2.6386017623522928</c:v>
                </c:pt>
                <c:pt idx="9">
                  <c:v>2.579452757354586</c:v>
                </c:pt>
                <c:pt idx="10">
                  <c:v>2.5259074277046127</c:v>
                </c:pt>
                <c:pt idx="11">
                  <c:v>2.4774969858822735</c:v>
                </c:pt>
                <c:pt idx="12">
                  <c:v>2.4338167447894761</c:v>
                </c:pt>
                <c:pt idx="13">
                  <c:v>2.3945168592319774</c:v>
                </c:pt>
                <c:pt idx="14">
                  <c:v>2.3592947496072139</c:v>
                </c:pt>
                <c:pt idx="15">
                  <c:v>2.3278888772910578</c:v>
                </c:pt>
                <c:pt idx="16">
                  <c:v>2.3000736155212094</c:v>
                </c:pt>
                <c:pt idx="17">
                  <c:v>2.2756550159472546</c:v>
                </c:pt>
                <c:pt idx="18">
                  <c:v>2.2544673142029024</c:v>
                </c:pt>
                <c:pt idx="19">
                  <c:v>2.2363700512672517</c:v>
                </c:pt>
                <c:pt idx="20">
                  <c:v>2.2212457135000676</c:v>
                </c:pt>
                <c:pt idx="21">
                  <c:v>2.2089978148844773</c:v>
                </c:pt>
                <c:pt idx="22">
                  <c:v>2.1995493615451922</c:v>
                </c:pt>
                <c:pt idx="23">
                  <c:v>2.192841652052564</c:v>
                </c:pt>
                <c:pt idx="24">
                  <c:v>2.1888333781536726</c:v>
                </c:pt>
                <c:pt idx="25">
                  <c:v>2.1875</c:v>
                </c:pt>
                <c:pt idx="26">
                  <c:v>2.1888333781536726</c:v>
                </c:pt>
                <c:pt idx="27">
                  <c:v>2.192841652052564</c:v>
                </c:pt>
              </c:numCache>
            </c:numRef>
          </c:yVal>
          <c:smooth val="0"/>
          <c:extLst>
            <c:ext xmlns:c16="http://schemas.microsoft.com/office/drawing/2014/chart" uri="{C3380CC4-5D6E-409C-BE32-E72D297353CC}">
              <c16:uniqueId val="{00000006-61A4-43BF-BC45-2BE69A73A282}"/>
            </c:ext>
          </c:extLst>
        </c:ser>
        <c:ser>
          <c:idx val="7"/>
          <c:order val="7"/>
          <c:tx>
            <c:strRef>
              <c:f>崩壊深計算!$J$7</c:f>
              <c:strCache>
                <c:ptCount val="1"/>
                <c:pt idx="0">
                  <c:v>20.0kN/㎡</c:v>
                </c:pt>
              </c:strCache>
            </c:strRef>
          </c:tx>
          <c:spPr>
            <a:ln w="19050" cap="rnd">
              <a:solidFill>
                <a:schemeClr val="accent2">
                  <a:lumMod val="60000"/>
                </a:schemeClr>
              </a:solidFill>
              <a:round/>
            </a:ln>
            <a:effectLst/>
          </c:spPr>
          <c:marker>
            <c:symbol val="none"/>
          </c:marker>
          <c:xVal>
            <c:numRef>
              <c:f>崩壊深計算!$B$8:$B$35</c:f>
              <c:numCache>
                <c:formatCode>0.0"゜"</c:formatCode>
                <c:ptCount val="28"/>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numCache>
            </c:numRef>
          </c:xVal>
          <c:yVal>
            <c:numRef>
              <c:f>崩壊深計算!$J$8:$J$35</c:f>
              <c:numCache>
                <c:formatCode>0.00"m"</c:formatCode>
                <c:ptCount val="28"/>
                <c:pt idx="0">
                  <c:v>3.8893095671510305</c:v>
                </c:pt>
                <c:pt idx="1">
                  <c:v>3.7361913746615216</c:v>
                </c:pt>
                <c:pt idx="2">
                  <c:v>3.5988913490643162</c:v>
                </c:pt>
                <c:pt idx="3">
                  <c:v>3.4754089775416972</c:v>
                </c:pt>
                <c:pt idx="4">
                  <c:v>3.3640818240159409</c:v>
                </c:pt>
                <c:pt idx="5">
                  <c:v>3.2635182233306965</c:v>
                </c:pt>
                <c:pt idx="6">
                  <c:v>3.1725455376814469</c:v>
                </c:pt>
                <c:pt idx="7">
                  <c:v>3.0901699437494745</c:v>
                </c:pt>
                <c:pt idx="8">
                  <c:v>3.0155448712597632</c:v>
                </c:pt>
                <c:pt idx="9">
                  <c:v>2.9479460084052409</c:v>
                </c:pt>
                <c:pt idx="10">
                  <c:v>2.8867513459481291</c:v>
                </c:pt>
                <c:pt idx="11">
                  <c:v>2.8314251267225981</c:v>
                </c:pt>
                <c:pt idx="12">
                  <c:v>2.7815048511879725</c:v>
                </c:pt>
                <c:pt idx="13">
                  <c:v>2.7365906962651168</c:v>
                </c:pt>
                <c:pt idx="14">
                  <c:v>2.6963368566939585</c:v>
                </c:pt>
                <c:pt idx="15">
                  <c:v>2.6604444311897804</c:v>
                </c:pt>
                <c:pt idx="16">
                  <c:v>2.6286555605956679</c:v>
                </c:pt>
                <c:pt idx="17">
                  <c:v>2.6007485896540055</c:v>
                </c:pt>
                <c:pt idx="18">
                  <c:v>2.5765340733747455</c:v>
                </c:pt>
                <c:pt idx="19">
                  <c:v>2.5558514871625735</c:v>
                </c:pt>
                <c:pt idx="20">
                  <c:v>2.5385665297143629</c:v>
                </c:pt>
                <c:pt idx="21">
                  <c:v>2.5245689312965456</c:v>
                </c:pt>
                <c:pt idx="22">
                  <c:v>2.5137706989087909</c:v>
                </c:pt>
                <c:pt idx="23">
                  <c:v>2.5061047452029301</c:v>
                </c:pt>
                <c:pt idx="24">
                  <c:v>2.5015238607470542</c:v>
                </c:pt>
                <c:pt idx="25">
                  <c:v>2.5</c:v>
                </c:pt>
                <c:pt idx="26">
                  <c:v>2.5015238607470542</c:v>
                </c:pt>
                <c:pt idx="27">
                  <c:v>2.5061047452029306</c:v>
                </c:pt>
              </c:numCache>
            </c:numRef>
          </c:yVal>
          <c:smooth val="0"/>
          <c:extLst>
            <c:ext xmlns:c16="http://schemas.microsoft.com/office/drawing/2014/chart" uri="{C3380CC4-5D6E-409C-BE32-E72D297353CC}">
              <c16:uniqueId val="{00000007-61A4-43BF-BC45-2BE69A73A282}"/>
            </c:ext>
          </c:extLst>
        </c:ser>
        <c:dLbls>
          <c:showLegendKey val="0"/>
          <c:showVal val="0"/>
          <c:showCatName val="0"/>
          <c:showSerName val="0"/>
          <c:showPercent val="0"/>
          <c:showBubbleSize val="0"/>
        </c:dLbls>
        <c:axId val="1234550048"/>
        <c:axId val="1236446544"/>
      </c:scatterChart>
      <c:valAx>
        <c:axId val="1234550048"/>
        <c:scaling>
          <c:orientation val="minMax"/>
          <c:max val="50"/>
          <c:min val="20"/>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0&quot;゜&quot;"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ja-JP"/>
          </a:p>
        </c:txPr>
        <c:crossAx val="1236446544"/>
        <c:crosses val="autoZero"/>
        <c:crossBetween val="midCat"/>
        <c:majorUnit val="2.5"/>
        <c:minorUnit val="0.5"/>
      </c:valAx>
      <c:valAx>
        <c:axId val="1236446544"/>
        <c:scaling>
          <c:orientation val="minMax"/>
        </c:scaling>
        <c:delete val="0"/>
        <c:axPos val="l"/>
        <c:majorGridlines>
          <c:spPr>
            <a:ln w="9525" cap="flat" cmpd="sng" algn="ctr">
              <a:solidFill>
                <a:schemeClr val="tx1">
                  <a:lumMod val="15000"/>
                  <a:lumOff val="85000"/>
                </a:schemeClr>
              </a:solidFill>
              <a:round/>
            </a:ln>
            <a:effectLst/>
          </c:spPr>
        </c:majorGridlines>
        <c:numFmt formatCode="0.00&quot;m&quot;"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ja-JP"/>
          </a:p>
        </c:txPr>
        <c:crossAx val="1234550048"/>
        <c:crosses val="autoZero"/>
        <c:crossBetween val="midCat"/>
      </c:valAx>
      <c:spPr>
        <a:noFill/>
        <a:ln>
          <a:noFill/>
        </a:ln>
        <a:effectLst/>
      </c:spPr>
    </c:plotArea>
    <c:legend>
      <c:legendPos val="b"/>
      <c:layout>
        <c:manualLayout>
          <c:xMode val="edge"/>
          <c:yMode val="edge"/>
          <c:x val="0.28943210917912554"/>
          <c:y val="0.12784501108115509"/>
          <c:w val="0.67172336442621072"/>
          <c:h val="0.14979547490183803"/>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emf"/><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247649</xdr:colOff>
      <xdr:row>37</xdr:row>
      <xdr:rowOff>85724</xdr:rowOff>
    </xdr:from>
    <xdr:to>
      <xdr:col>15</xdr:col>
      <xdr:colOff>47625</xdr:colOff>
      <xdr:row>76</xdr:row>
      <xdr:rowOff>19050</xdr:rowOff>
    </xdr:to>
    <xdr:graphicFrame macro="">
      <xdr:nvGraphicFramePr>
        <xdr:cNvPr id="2" name="グラフ 1">
          <a:extLst>
            <a:ext uri="{FF2B5EF4-FFF2-40B4-BE49-F238E27FC236}">
              <a16:creationId xmlns:a16="http://schemas.microsoft.com/office/drawing/2014/main" id="{A9D5DF65-7B30-4FBE-A1D1-EAD729684AC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352425</xdr:colOff>
      <xdr:row>21</xdr:row>
      <xdr:rowOff>28576</xdr:rowOff>
    </xdr:from>
    <xdr:to>
      <xdr:col>18</xdr:col>
      <xdr:colOff>118329</xdr:colOff>
      <xdr:row>36</xdr:row>
      <xdr:rowOff>76200</xdr:rowOff>
    </xdr:to>
    <xdr:pic>
      <xdr:nvPicPr>
        <xdr:cNvPr id="5" name="図 4">
          <a:extLst>
            <a:ext uri="{FF2B5EF4-FFF2-40B4-BE49-F238E27FC236}">
              <a16:creationId xmlns:a16="http://schemas.microsoft.com/office/drawing/2014/main" id="{677CCFD1-E6F8-463B-B35B-933D4F4EA49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81950" y="5514976"/>
          <a:ext cx="5252304" cy="4086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219074</xdr:colOff>
      <xdr:row>58</xdr:row>
      <xdr:rowOff>114300</xdr:rowOff>
    </xdr:from>
    <xdr:to>
      <xdr:col>22</xdr:col>
      <xdr:colOff>39641</xdr:colOff>
      <xdr:row>72</xdr:row>
      <xdr:rowOff>76200</xdr:rowOff>
    </xdr:to>
    <xdr:pic>
      <xdr:nvPicPr>
        <xdr:cNvPr id="6" name="図 5">
          <a:extLst>
            <a:ext uri="{FF2B5EF4-FFF2-40B4-BE49-F238E27FC236}">
              <a16:creationId xmlns:a16="http://schemas.microsoft.com/office/drawing/2014/main" id="{01C51714-7419-4359-AD66-09D426999E8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277599" y="13411200"/>
          <a:ext cx="4621167" cy="2362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371475</xdr:colOff>
      <xdr:row>62</xdr:row>
      <xdr:rowOff>0</xdr:rowOff>
    </xdr:from>
    <xdr:to>
      <xdr:col>17</xdr:col>
      <xdr:colOff>438150</xdr:colOff>
      <xdr:row>68</xdr:row>
      <xdr:rowOff>142875</xdr:rowOff>
    </xdr:to>
    <xdr:sp macro="" textlink="">
      <xdr:nvSpPr>
        <xdr:cNvPr id="7" name="楕円 6">
          <a:extLst>
            <a:ext uri="{FF2B5EF4-FFF2-40B4-BE49-F238E27FC236}">
              <a16:creationId xmlns:a16="http://schemas.microsoft.com/office/drawing/2014/main" id="{4884FAFE-641E-4671-B8B8-AA96285BE5D5}"/>
            </a:ext>
          </a:extLst>
        </xdr:cNvPr>
        <xdr:cNvSpPr/>
      </xdr:nvSpPr>
      <xdr:spPr>
        <a:xfrm>
          <a:off x="12115800" y="13982700"/>
          <a:ext cx="752475" cy="11715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xdr:twoCellAnchor>
  <xdr:twoCellAnchor>
    <xdr:from>
      <xdr:col>14</xdr:col>
      <xdr:colOff>352425</xdr:colOff>
      <xdr:row>63</xdr:row>
      <xdr:rowOff>85725</xdr:rowOff>
    </xdr:from>
    <xdr:to>
      <xdr:col>16</xdr:col>
      <xdr:colOff>390525</xdr:colOff>
      <xdr:row>63</xdr:row>
      <xdr:rowOff>104775</xdr:rowOff>
    </xdr:to>
    <xdr:cxnSp macro="">
      <xdr:nvCxnSpPr>
        <xdr:cNvPr id="9" name="直線矢印コネクタ 8">
          <a:extLst>
            <a:ext uri="{FF2B5EF4-FFF2-40B4-BE49-F238E27FC236}">
              <a16:creationId xmlns:a16="http://schemas.microsoft.com/office/drawing/2014/main" id="{0DAC1317-FA73-4906-A375-2F2595EF8036}"/>
            </a:ext>
          </a:extLst>
        </xdr:cNvPr>
        <xdr:cNvCxnSpPr/>
      </xdr:nvCxnSpPr>
      <xdr:spPr>
        <a:xfrm>
          <a:off x="10725150" y="14239875"/>
          <a:ext cx="1409700" cy="1905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0.11188</cdr:x>
      <cdr:y>0.61255</cdr:y>
    </cdr:from>
    <cdr:to>
      <cdr:x>0.89211</cdr:x>
      <cdr:y>0.77842</cdr:y>
    </cdr:to>
    <cdr:sp macro="" textlink="">
      <cdr:nvSpPr>
        <cdr:cNvPr id="2" name="正方形/長方形 1">
          <a:extLst xmlns:a="http://schemas.openxmlformats.org/drawingml/2006/main">
            <a:ext uri="{FF2B5EF4-FFF2-40B4-BE49-F238E27FC236}">
              <a16:creationId xmlns:a16="http://schemas.microsoft.com/office/drawing/2014/main" id="{71ADCB66-8B88-4923-8994-1431A08969AC}"/>
            </a:ext>
          </a:extLst>
        </cdr:cNvPr>
        <cdr:cNvSpPr/>
      </cdr:nvSpPr>
      <cdr:spPr>
        <a:xfrm xmlns:a="http://schemas.openxmlformats.org/drawingml/2006/main">
          <a:off x="1214883" y="4054990"/>
          <a:ext cx="8472043" cy="1098036"/>
        </a:xfrm>
        <a:prstGeom xmlns:a="http://schemas.openxmlformats.org/drawingml/2006/main" prst="rect">
          <a:avLst/>
        </a:prstGeom>
        <a:solidFill xmlns:a="http://schemas.openxmlformats.org/drawingml/2006/main">
          <a:srgbClr val="FF0000">
            <a:alpha val="17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0.21097</cdr:x>
      <cdr:y>0.08105</cdr:y>
    </cdr:from>
    <cdr:to>
      <cdr:x>0.42225</cdr:x>
      <cdr:y>0.14559</cdr:y>
    </cdr:to>
    <cdr:sp macro="" textlink="">
      <cdr:nvSpPr>
        <cdr:cNvPr id="3" name="テキスト ボックス 2">
          <a:extLst xmlns:a="http://schemas.openxmlformats.org/drawingml/2006/main">
            <a:ext uri="{FF2B5EF4-FFF2-40B4-BE49-F238E27FC236}">
              <a16:creationId xmlns:a16="http://schemas.microsoft.com/office/drawing/2014/main" id="{1A11CD86-7C0C-4252-9A6B-3CF3732F056E}"/>
            </a:ext>
          </a:extLst>
        </cdr:cNvPr>
        <cdr:cNvSpPr txBox="1"/>
      </cdr:nvSpPr>
      <cdr:spPr>
        <a:xfrm xmlns:a="http://schemas.openxmlformats.org/drawingml/2006/main">
          <a:off x="1956810" y="490161"/>
          <a:ext cx="1959653" cy="39036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2000"/>
            <a:t>表層土砂の粘着力ｃ</a:t>
          </a:r>
        </a:p>
      </cdr:txBody>
    </cdr:sp>
  </cdr:relSizeAnchor>
  <cdr:relSizeAnchor xmlns:cdr="http://schemas.openxmlformats.org/drawingml/2006/chartDrawing">
    <cdr:from>
      <cdr:x>0.00548</cdr:x>
      <cdr:y>0.0084</cdr:y>
    </cdr:from>
    <cdr:to>
      <cdr:x>0.12416</cdr:x>
      <cdr:y>0.07588</cdr:y>
    </cdr:to>
    <cdr:sp macro="" textlink="">
      <cdr:nvSpPr>
        <cdr:cNvPr id="4" name="テキスト ボックス 1">
          <a:extLst xmlns:a="http://schemas.openxmlformats.org/drawingml/2006/main">
            <a:ext uri="{FF2B5EF4-FFF2-40B4-BE49-F238E27FC236}">
              <a16:creationId xmlns:a16="http://schemas.microsoft.com/office/drawing/2014/main" id="{E20EE572-2E55-4D1C-AB3F-0318AF8A2004}"/>
            </a:ext>
          </a:extLst>
        </cdr:cNvPr>
        <cdr:cNvSpPr txBox="1"/>
      </cdr:nvSpPr>
      <cdr:spPr>
        <a:xfrm xmlns:a="http://schemas.openxmlformats.org/drawingml/2006/main">
          <a:off x="50799" y="50800"/>
          <a:ext cx="1100859" cy="40813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2000"/>
            <a:t>崩壊深</a:t>
          </a:r>
          <a:r>
            <a:rPr lang="en-US" altLang="ja-JP" sz="2000"/>
            <a:t>Z</a:t>
          </a:r>
          <a:endParaRPr lang="ja-JP" altLang="en-US" sz="2000"/>
        </a:p>
      </cdr:txBody>
    </cdr:sp>
  </cdr:relSizeAnchor>
  <cdr:relSizeAnchor xmlns:cdr="http://schemas.openxmlformats.org/drawingml/2006/chartDrawing">
    <cdr:from>
      <cdr:x>0.43985</cdr:x>
      <cdr:y>0.91242</cdr:y>
    </cdr:from>
    <cdr:to>
      <cdr:x>0.65112</cdr:x>
      <cdr:y>0.97697</cdr:y>
    </cdr:to>
    <cdr:sp macro="" textlink="">
      <cdr:nvSpPr>
        <cdr:cNvPr id="5" name="テキスト ボックス 4">
          <a:extLst xmlns:a="http://schemas.openxmlformats.org/drawingml/2006/main">
            <a:ext uri="{FF2B5EF4-FFF2-40B4-BE49-F238E27FC236}">
              <a16:creationId xmlns:a16="http://schemas.microsoft.com/office/drawing/2014/main" id="{6C66A8FC-A2C1-4F20-B57B-E889EA194F14}"/>
            </a:ext>
          </a:extLst>
        </cdr:cNvPr>
        <cdr:cNvSpPr txBox="1"/>
      </cdr:nvSpPr>
      <cdr:spPr>
        <a:xfrm xmlns:a="http://schemas.openxmlformats.org/drawingml/2006/main">
          <a:off x="4079708" y="5518253"/>
          <a:ext cx="1959653" cy="39036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2000"/>
            <a:t>斜面の傾斜角</a:t>
          </a:r>
          <a:r>
            <a:rPr lang="en-US" altLang="ja-JP" sz="2000"/>
            <a:t>θ</a:t>
          </a:r>
          <a:endParaRPr lang="ja-JP" altLang="en-US" sz="2000"/>
        </a:p>
      </cdr:txBody>
    </cdr:sp>
  </cdr:relSizeAnchor>
  <cdr:relSizeAnchor xmlns:cdr="http://schemas.openxmlformats.org/drawingml/2006/chartDrawing">
    <cdr:from>
      <cdr:x>0.50421</cdr:x>
      <cdr:y>0.29083</cdr:y>
    </cdr:from>
    <cdr:to>
      <cdr:x>0.92516</cdr:x>
      <cdr:y>0.40688</cdr:y>
    </cdr:to>
    <cdr:sp macro="" textlink="">
      <cdr:nvSpPr>
        <cdr:cNvPr id="6" name="テキスト ボックス 5">
          <a:extLst xmlns:a="http://schemas.openxmlformats.org/drawingml/2006/main">
            <a:ext uri="{FF2B5EF4-FFF2-40B4-BE49-F238E27FC236}">
              <a16:creationId xmlns:a16="http://schemas.microsoft.com/office/drawing/2014/main" id="{2E106089-E8B9-4CFA-9609-26E99AEC6FD1}"/>
            </a:ext>
          </a:extLst>
        </cdr:cNvPr>
        <cdr:cNvSpPr txBox="1"/>
      </cdr:nvSpPr>
      <cdr:spPr>
        <a:xfrm xmlns:a="http://schemas.openxmlformats.org/drawingml/2006/main">
          <a:off x="4667249" y="1757794"/>
          <a:ext cx="3896591" cy="70138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無限長斜面の安定計算から誘導</a:t>
          </a:r>
          <a:br>
            <a:rPr lang="en-US" altLang="ja-JP" sz="1100"/>
          </a:br>
          <a:r>
            <a:rPr lang="en-US" altLang="ja-JP" sz="1100"/>
            <a:t>Z=(c/cos</a:t>
          </a:r>
          <a:r>
            <a:rPr lang="el-GR" altLang="ja-JP" sz="1100"/>
            <a:t>θ)/</a:t>
          </a:r>
          <a:r>
            <a:rPr lang="ja-JP" altLang="el-GR" sz="1100"/>
            <a:t>（</a:t>
          </a:r>
          <a:r>
            <a:rPr lang="el-GR" altLang="ja-JP" sz="1100"/>
            <a:t>γ</a:t>
          </a:r>
          <a:r>
            <a:rPr lang="ja-JP" altLang="el-GR" sz="1100"/>
            <a:t>・</a:t>
          </a:r>
          <a:r>
            <a:rPr lang="en-US" altLang="ja-JP" sz="1100"/>
            <a:t>sin</a:t>
          </a:r>
          <a:r>
            <a:rPr lang="el-GR" altLang="ja-JP" sz="1100"/>
            <a:t>θ</a:t>
          </a:r>
          <a:r>
            <a:rPr lang="ja-JP" altLang="el-GR" sz="1100"/>
            <a:t>）</a:t>
          </a:r>
          <a:r>
            <a:rPr lang="el-GR" altLang="ja-JP" sz="1100"/>
            <a:t>=</a:t>
          </a:r>
          <a:r>
            <a:rPr lang="en-US" altLang="ja-JP" sz="1100"/>
            <a:t>c/(</a:t>
          </a:r>
          <a:r>
            <a:rPr lang="el-GR" altLang="ja-JP" sz="1100"/>
            <a:t>γ</a:t>
          </a:r>
          <a:r>
            <a:rPr lang="ja-JP" altLang="el-GR" sz="1100"/>
            <a:t>・</a:t>
          </a:r>
          <a:r>
            <a:rPr lang="en-US" altLang="ja-JP" sz="1100"/>
            <a:t>sin</a:t>
          </a:r>
          <a:r>
            <a:rPr lang="el-GR" altLang="ja-JP" sz="1100"/>
            <a:t>θ</a:t>
          </a:r>
          <a:r>
            <a:rPr lang="ja-JP" altLang="el-GR" sz="1100"/>
            <a:t>・</a:t>
          </a:r>
          <a:r>
            <a:rPr lang="en-US" altLang="ja-JP" sz="1100"/>
            <a:t>cos</a:t>
          </a:r>
          <a:r>
            <a:rPr lang="el-GR" altLang="ja-JP" sz="1100"/>
            <a:t>θ</a:t>
          </a:r>
          <a:r>
            <a:rPr lang="ja-JP" altLang="el-GR" sz="1100"/>
            <a:t>）</a:t>
          </a:r>
          <a:r>
            <a:rPr lang="el-GR" altLang="ja-JP" sz="1100"/>
            <a:t>=2</a:t>
          </a:r>
          <a:r>
            <a:rPr lang="en-US" altLang="ja-JP" sz="1100"/>
            <a:t>c/</a:t>
          </a:r>
          <a:r>
            <a:rPr lang="ja-JP" altLang="en-US" sz="1100"/>
            <a:t>（</a:t>
          </a:r>
          <a:r>
            <a:rPr lang="el-GR" altLang="ja-JP" sz="1100"/>
            <a:t>γ</a:t>
          </a:r>
          <a:r>
            <a:rPr lang="ja-JP" altLang="el-GR" sz="1100"/>
            <a:t>・</a:t>
          </a:r>
          <a:r>
            <a:rPr lang="en-US" altLang="ja-JP" sz="1100"/>
            <a:t>sin2</a:t>
          </a:r>
          <a:r>
            <a:rPr lang="el-GR" altLang="ja-JP" sz="1100"/>
            <a:t>θ</a:t>
          </a:r>
          <a:r>
            <a:rPr lang="ja-JP" altLang="el-GR" sz="1100"/>
            <a:t>）</a:t>
          </a:r>
          <a:endParaRPr lang="ja-JP" altLang="en-US" sz="1100"/>
        </a:p>
      </cdr:txBody>
    </cdr:sp>
  </cdr:relSizeAnchor>
  <cdr:relSizeAnchor xmlns:cdr="http://schemas.openxmlformats.org/drawingml/2006/chartDrawing">
    <cdr:from>
      <cdr:x>0.88681</cdr:x>
      <cdr:y>0.61748</cdr:y>
    </cdr:from>
    <cdr:to>
      <cdr:x>0.99065</cdr:x>
      <cdr:y>0.74101</cdr:y>
    </cdr:to>
    <cdr:sp macro="" textlink="">
      <cdr:nvSpPr>
        <cdr:cNvPr id="7" name="テキスト ボックス 6">
          <a:extLst xmlns:a="http://schemas.openxmlformats.org/drawingml/2006/main">
            <a:ext uri="{FF2B5EF4-FFF2-40B4-BE49-F238E27FC236}">
              <a16:creationId xmlns:a16="http://schemas.microsoft.com/office/drawing/2014/main" id="{28869399-6193-4BEA-834B-9DD8ADC88271}"/>
            </a:ext>
          </a:extLst>
        </cdr:cNvPr>
        <cdr:cNvSpPr txBox="1"/>
      </cdr:nvSpPr>
      <cdr:spPr>
        <a:xfrm xmlns:a="http://schemas.openxmlformats.org/drawingml/2006/main">
          <a:off x="9629427" y="4087640"/>
          <a:ext cx="1127547" cy="81773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050"/>
            <a:t>がけ崩れ統計</a:t>
          </a:r>
          <a:br>
            <a:rPr lang="en-US" altLang="ja-JP" sz="1050"/>
          </a:br>
          <a:r>
            <a:rPr lang="ja-JP" altLang="en-US" sz="1050"/>
            <a:t>の最頻値</a:t>
          </a:r>
        </a:p>
      </cdr:txBody>
    </cdr:sp>
  </cdr:relSizeAnchor>
  <cdr:relSizeAnchor xmlns:cdr="http://schemas.openxmlformats.org/drawingml/2006/chartDrawing">
    <cdr:from>
      <cdr:x>0.63891</cdr:x>
      <cdr:y>0.13324</cdr:y>
    </cdr:from>
    <cdr:to>
      <cdr:x>0.77081</cdr:x>
      <cdr:y>0.20344</cdr:y>
    </cdr:to>
    <cdr:sp macro="" textlink="">
      <cdr:nvSpPr>
        <cdr:cNvPr id="8" name="四角形: 角を丸くする 7">
          <a:extLst xmlns:a="http://schemas.openxmlformats.org/drawingml/2006/main">
            <a:ext uri="{FF2B5EF4-FFF2-40B4-BE49-F238E27FC236}">
              <a16:creationId xmlns:a16="http://schemas.microsoft.com/office/drawing/2014/main" id="{37085328-0375-4D37-8DF1-53139B39682C}"/>
            </a:ext>
          </a:extLst>
        </cdr:cNvPr>
        <cdr:cNvSpPr/>
      </cdr:nvSpPr>
      <cdr:spPr>
        <a:xfrm xmlns:a="http://schemas.openxmlformats.org/drawingml/2006/main">
          <a:off x="5914159" y="805295"/>
          <a:ext cx="1220932" cy="424296"/>
        </a:xfrm>
        <a:prstGeom xmlns:a="http://schemas.openxmlformats.org/drawingml/2006/main" prst="roundRect">
          <a:avLst/>
        </a:prstGeom>
        <a:noFill xmlns:a="http://schemas.openxmlformats.org/drawingml/2006/main"/>
        <a:ln xmlns:a="http://schemas.openxmlformats.org/drawingml/2006/main" w="28575">
          <a:solidFill>
            <a:srgbClr val="FF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0.81104</cdr:x>
      <cdr:y>0.13324</cdr:y>
    </cdr:from>
    <cdr:to>
      <cdr:x>0.94294</cdr:x>
      <cdr:y>0.20344</cdr:y>
    </cdr:to>
    <cdr:sp macro="" textlink="">
      <cdr:nvSpPr>
        <cdr:cNvPr id="9" name="四角形: 角を丸くする 8">
          <a:extLst xmlns:a="http://schemas.openxmlformats.org/drawingml/2006/main">
            <a:ext uri="{FF2B5EF4-FFF2-40B4-BE49-F238E27FC236}">
              <a16:creationId xmlns:a16="http://schemas.microsoft.com/office/drawing/2014/main" id="{87379080-79A7-4650-B91A-4C1F047A8547}"/>
            </a:ext>
          </a:extLst>
        </cdr:cNvPr>
        <cdr:cNvSpPr/>
      </cdr:nvSpPr>
      <cdr:spPr>
        <a:xfrm xmlns:a="http://schemas.openxmlformats.org/drawingml/2006/main">
          <a:off x="7507432" y="805295"/>
          <a:ext cx="1220932" cy="424296"/>
        </a:xfrm>
        <a:prstGeom xmlns:a="http://schemas.openxmlformats.org/drawingml/2006/main" prst="roundRect">
          <a:avLst/>
        </a:prstGeom>
        <a:noFill xmlns:a="http://schemas.openxmlformats.org/drawingml/2006/main"/>
        <a:ln xmlns:a="http://schemas.openxmlformats.org/drawingml/2006/main" w="28575">
          <a:solidFill>
            <a:srgbClr val="FF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0.47285</cdr:x>
      <cdr:y>0.13436</cdr:y>
    </cdr:from>
    <cdr:to>
      <cdr:x>0.60475</cdr:x>
      <cdr:y>0.20456</cdr:y>
    </cdr:to>
    <cdr:sp macro="" textlink="">
      <cdr:nvSpPr>
        <cdr:cNvPr id="10" name="四角形: 角を丸くする 9">
          <a:extLst xmlns:a="http://schemas.openxmlformats.org/drawingml/2006/main">
            <a:ext uri="{FF2B5EF4-FFF2-40B4-BE49-F238E27FC236}">
              <a16:creationId xmlns:a16="http://schemas.microsoft.com/office/drawing/2014/main" id="{B8CB020A-EE76-4096-B613-2A9468B38867}"/>
            </a:ext>
          </a:extLst>
        </cdr:cNvPr>
        <cdr:cNvSpPr/>
      </cdr:nvSpPr>
      <cdr:spPr>
        <a:xfrm xmlns:a="http://schemas.openxmlformats.org/drawingml/2006/main">
          <a:off x="5134450" y="889438"/>
          <a:ext cx="1432236" cy="464715"/>
        </a:xfrm>
        <a:prstGeom xmlns:a="http://schemas.openxmlformats.org/drawingml/2006/main" prst="roundRect">
          <a:avLst/>
        </a:prstGeom>
        <a:noFill xmlns:a="http://schemas.openxmlformats.org/drawingml/2006/main"/>
        <a:ln xmlns:a="http://schemas.openxmlformats.org/drawingml/2006/main" w="28575">
          <a:solidFill>
            <a:srgbClr val="FF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solidFill>
              <a:srgbClr val="FF0000"/>
            </a:solidFill>
          </a:endParaRPr>
        </a:p>
      </cdr:txBody>
    </cdr:sp>
  </cdr:relSizeAnchor>
  <cdr:relSizeAnchor xmlns:cdr="http://schemas.openxmlformats.org/drawingml/2006/chartDrawing">
    <cdr:from>
      <cdr:x>0.67353</cdr:x>
      <cdr:y>0.08309</cdr:y>
    </cdr:from>
    <cdr:to>
      <cdr:x>0.90365</cdr:x>
      <cdr:y>0.13897</cdr:y>
    </cdr:to>
    <cdr:sp macro="" textlink="">
      <cdr:nvSpPr>
        <cdr:cNvPr id="11" name="テキスト ボックス 10">
          <a:extLst xmlns:a="http://schemas.openxmlformats.org/drawingml/2006/main">
            <a:ext uri="{FF2B5EF4-FFF2-40B4-BE49-F238E27FC236}">
              <a16:creationId xmlns:a16="http://schemas.microsoft.com/office/drawing/2014/main" id="{CECB6165-AD48-42D8-A930-5932BD9A2A23}"/>
            </a:ext>
          </a:extLst>
        </cdr:cNvPr>
        <cdr:cNvSpPr txBox="1"/>
      </cdr:nvSpPr>
      <cdr:spPr>
        <a:xfrm xmlns:a="http://schemas.openxmlformats.org/drawingml/2006/main">
          <a:off x="6234546" y="502227"/>
          <a:ext cx="2130136" cy="33770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赤囲み；通常の砂質土の粘着力</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nilim.go.jp/lab/bcg/siryou/tnn/tnn0530pdf/ks0530.pdf" TargetMode="External"/><Relationship Id="rId1" Type="http://schemas.openxmlformats.org/officeDocument/2006/relationships/hyperlink" Target="http://www.ohta-geo.net/shop/products/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34B48-F03E-4242-BADF-A6C67F5C6260}">
  <dimension ref="B1:S35"/>
  <sheetViews>
    <sheetView tabSelected="1" workbookViewId="0">
      <selection activeCell="V4" sqref="V4"/>
    </sheetView>
  </sheetViews>
  <sheetFormatPr defaultRowHeight="13.5" x14ac:dyDescent="0.15"/>
  <cols>
    <col min="1" max="1" width="3.5" style="1" customWidth="1"/>
    <col min="2" max="2" width="13.625" style="1" customWidth="1"/>
    <col min="3" max="10" width="10.375" style="1" customWidth="1"/>
    <col min="11" max="16384" width="9" style="1"/>
  </cols>
  <sheetData>
    <row r="1" spans="2:19" ht="28.5" customHeight="1" x14ac:dyDescent="0.15">
      <c r="B1" s="45" t="s">
        <v>5</v>
      </c>
      <c r="C1" s="45"/>
      <c r="D1" s="45"/>
      <c r="E1" s="45"/>
      <c r="F1" s="45"/>
      <c r="G1" s="45"/>
      <c r="H1" s="45"/>
      <c r="I1" s="45"/>
      <c r="J1" s="45"/>
      <c r="K1" s="48" t="s">
        <v>12</v>
      </c>
      <c r="L1" s="71" t="s">
        <v>14</v>
      </c>
      <c r="M1" s="72"/>
      <c r="N1" s="72"/>
      <c r="O1" s="72"/>
      <c r="P1" s="72"/>
      <c r="Q1" s="72"/>
      <c r="R1" s="72"/>
    </row>
    <row r="2" spans="2:19" ht="18" x14ac:dyDescent="0.15">
      <c r="E2" s="46" t="s">
        <v>6</v>
      </c>
    </row>
    <row r="3" spans="2:19" ht="6" customHeight="1" x14ac:dyDescent="0.15"/>
    <row r="4" spans="2:19" ht="18" x14ac:dyDescent="0.15">
      <c r="H4" s="10" t="s">
        <v>4</v>
      </c>
    </row>
    <row r="5" spans="2:19" x14ac:dyDescent="0.15">
      <c r="B5" s="44" t="s">
        <v>0</v>
      </c>
      <c r="C5" s="44"/>
      <c r="D5" s="11">
        <v>16</v>
      </c>
      <c r="E5" s="1" t="s">
        <v>1</v>
      </c>
      <c r="G5" s="1" t="s">
        <v>11</v>
      </c>
    </row>
    <row r="6" spans="2:19" ht="21.75" customHeight="1" thickBot="1" x14ac:dyDescent="0.2">
      <c r="B6" s="41" t="s">
        <v>2</v>
      </c>
      <c r="C6" s="43" t="s">
        <v>3</v>
      </c>
      <c r="D6" s="43"/>
      <c r="E6" s="41"/>
      <c r="F6" s="41"/>
      <c r="G6" s="41"/>
      <c r="H6" s="43"/>
      <c r="I6" s="43"/>
      <c r="J6" s="43"/>
      <c r="L6" s="62" t="s">
        <v>13</v>
      </c>
      <c r="M6" s="63"/>
      <c r="N6" s="63"/>
      <c r="O6" s="63"/>
      <c r="P6" s="63"/>
      <c r="Q6" s="63"/>
      <c r="R6" s="64"/>
    </row>
    <row r="7" spans="2:19" ht="21.75" customHeight="1" x14ac:dyDescent="0.15">
      <c r="B7" s="42"/>
      <c r="C7" s="18">
        <v>2.5</v>
      </c>
      <c r="D7" s="19">
        <f>+C7+2.5</f>
        <v>5</v>
      </c>
      <c r="E7" s="31">
        <f t="shared" ref="E7:I7" si="0">+D7+2.5</f>
        <v>7.5</v>
      </c>
      <c r="F7" s="32">
        <f t="shared" si="0"/>
        <v>10</v>
      </c>
      <c r="G7" s="33">
        <f t="shared" si="0"/>
        <v>12.5</v>
      </c>
      <c r="H7" s="25">
        <f t="shared" si="0"/>
        <v>15</v>
      </c>
      <c r="I7" s="18">
        <f t="shared" si="0"/>
        <v>17.5</v>
      </c>
      <c r="J7" s="18">
        <f>+I7+2.5</f>
        <v>20</v>
      </c>
      <c r="L7" s="65"/>
      <c r="M7" s="66"/>
      <c r="N7" s="66"/>
      <c r="O7" s="66"/>
      <c r="P7" s="66"/>
      <c r="Q7" s="66"/>
      <c r="R7" s="67"/>
    </row>
    <row r="8" spans="2:19" ht="21.75" customHeight="1" x14ac:dyDescent="0.15">
      <c r="B8" s="12">
        <v>20</v>
      </c>
      <c r="C8" s="2">
        <f t="shared" ref="C8:J17" si="1">+C$7/($D$5*SIN($B8*PI()/180)*COS($B8*PI()/180))</f>
        <v>0.48616369589387881</v>
      </c>
      <c r="D8" s="20">
        <f t="shared" si="1"/>
        <v>0.97232739178775762</v>
      </c>
      <c r="E8" s="34">
        <f t="shared" si="1"/>
        <v>1.4584910876816364</v>
      </c>
      <c r="F8" s="2">
        <f t="shared" si="1"/>
        <v>1.9446547835755152</v>
      </c>
      <c r="G8" s="7">
        <f t="shared" si="1"/>
        <v>2.4308184794693943</v>
      </c>
      <c r="H8" s="26">
        <f t="shared" si="1"/>
        <v>2.9169821753632728</v>
      </c>
      <c r="I8" s="2">
        <f t="shared" si="1"/>
        <v>3.4031458712571516</v>
      </c>
      <c r="J8" s="2">
        <f t="shared" si="1"/>
        <v>3.8893095671510305</v>
      </c>
      <c r="L8" s="65"/>
      <c r="M8" s="66"/>
      <c r="N8" s="66"/>
      <c r="O8" s="66"/>
      <c r="P8" s="66"/>
      <c r="Q8" s="66"/>
      <c r="R8" s="67"/>
    </row>
    <row r="9" spans="2:19" ht="21.75" customHeight="1" x14ac:dyDescent="0.15">
      <c r="B9" s="12">
        <f>+B8+1</f>
        <v>21</v>
      </c>
      <c r="C9" s="2">
        <f t="shared" si="1"/>
        <v>0.4670239218326902</v>
      </c>
      <c r="D9" s="20">
        <f t="shared" si="1"/>
        <v>0.93404784366538041</v>
      </c>
      <c r="E9" s="34">
        <f t="shared" si="1"/>
        <v>1.4010717654980707</v>
      </c>
      <c r="F9" s="2">
        <f t="shared" si="1"/>
        <v>1.8680956873307608</v>
      </c>
      <c r="G9" s="7">
        <f t="shared" si="1"/>
        <v>2.335119609163451</v>
      </c>
      <c r="H9" s="26">
        <f t="shared" si="1"/>
        <v>2.8021435309961413</v>
      </c>
      <c r="I9" s="2">
        <f t="shared" si="1"/>
        <v>3.2691674528288313</v>
      </c>
      <c r="J9" s="2">
        <f t="shared" si="1"/>
        <v>3.7361913746615216</v>
      </c>
      <c r="L9" s="65"/>
      <c r="M9" s="66"/>
      <c r="N9" s="66"/>
      <c r="O9" s="66"/>
      <c r="P9" s="66"/>
      <c r="Q9" s="66"/>
      <c r="R9" s="67"/>
    </row>
    <row r="10" spans="2:19" ht="21.75" customHeight="1" x14ac:dyDescent="0.15">
      <c r="B10" s="12">
        <f t="shared" ref="B10:B35" si="2">+B9+1</f>
        <v>22</v>
      </c>
      <c r="C10" s="2">
        <f t="shared" si="1"/>
        <v>0.44986141863303952</v>
      </c>
      <c r="D10" s="20">
        <f t="shared" si="1"/>
        <v>0.89972283726607905</v>
      </c>
      <c r="E10" s="34">
        <f t="shared" si="1"/>
        <v>1.3495842558991185</v>
      </c>
      <c r="F10" s="2">
        <f t="shared" si="1"/>
        <v>1.7994456745321581</v>
      </c>
      <c r="G10" s="7">
        <f t="shared" si="1"/>
        <v>2.2493070931651973</v>
      </c>
      <c r="H10" s="26">
        <f t="shared" si="1"/>
        <v>2.6991685117982369</v>
      </c>
      <c r="I10" s="2">
        <f t="shared" si="1"/>
        <v>3.1490299304312765</v>
      </c>
      <c r="J10" s="2">
        <f t="shared" si="1"/>
        <v>3.5988913490643162</v>
      </c>
      <c r="L10" s="65"/>
      <c r="M10" s="66"/>
      <c r="N10" s="66"/>
      <c r="O10" s="66"/>
      <c r="P10" s="66"/>
      <c r="Q10" s="66"/>
      <c r="R10" s="67"/>
    </row>
    <row r="11" spans="2:19" ht="21.75" customHeight="1" x14ac:dyDescent="0.15">
      <c r="B11" s="12">
        <f t="shared" si="2"/>
        <v>23</v>
      </c>
      <c r="C11" s="2">
        <f t="shared" si="1"/>
        <v>0.43442612219271215</v>
      </c>
      <c r="D11" s="20">
        <f t="shared" si="1"/>
        <v>0.8688522443854243</v>
      </c>
      <c r="E11" s="34">
        <f t="shared" si="1"/>
        <v>1.3032783665781364</v>
      </c>
      <c r="F11" s="2">
        <f t="shared" si="1"/>
        <v>1.7377044887708486</v>
      </c>
      <c r="G11" s="7">
        <f t="shared" si="1"/>
        <v>2.1721306109635607</v>
      </c>
      <c r="H11" s="26">
        <f t="shared" si="1"/>
        <v>2.6065567331562729</v>
      </c>
      <c r="I11" s="2">
        <f t="shared" si="1"/>
        <v>3.040982855348985</v>
      </c>
      <c r="J11" s="2">
        <f t="shared" si="1"/>
        <v>3.4754089775416972</v>
      </c>
      <c r="L11" s="65"/>
      <c r="M11" s="66"/>
      <c r="N11" s="66"/>
      <c r="O11" s="66"/>
      <c r="P11" s="66"/>
      <c r="Q11" s="66"/>
      <c r="R11" s="67"/>
    </row>
    <row r="12" spans="2:19" ht="21.75" customHeight="1" x14ac:dyDescent="0.15">
      <c r="B12" s="12">
        <f t="shared" si="2"/>
        <v>24</v>
      </c>
      <c r="C12" s="2">
        <f t="shared" si="1"/>
        <v>0.42051022800199261</v>
      </c>
      <c r="D12" s="20">
        <f t="shared" si="1"/>
        <v>0.84102045600398523</v>
      </c>
      <c r="E12" s="34">
        <f t="shared" si="1"/>
        <v>1.2615306840059777</v>
      </c>
      <c r="F12" s="2">
        <f t="shared" si="1"/>
        <v>1.6820409120079705</v>
      </c>
      <c r="G12" s="7">
        <f t="shared" si="1"/>
        <v>2.1025511400099628</v>
      </c>
      <c r="H12" s="26">
        <f t="shared" si="1"/>
        <v>2.5230613680119554</v>
      </c>
      <c r="I12" s="2">
        <f t="shared" si="1"/>
        <v>2.9435715960139484</v>
      </c>
      <c r="J12" s="2">
        <f t="shared" si="1"/>
        <v>3.3640818240159409</v>
      </c>
      <c r="L12" s="65"/>
      <c r="M12" s="66"/>
      <c r="N12" s="66"/>
      <c r="O12" s="66"/>
      <c r="P12" s="66"/>
      <c r="Q12" s="66"/>
      <c r="R12" s="67"/>
    </row>
    <row r="13" spans="2:19" ht="21.75" customHeight="1" x14ac:dyDescent="0.15">
      <c r="B13" s="12">
        <f t="shared" si="2"/>
        <v>25</v>
      </c>
      <c r="C13" s="2">
        <f t="shared" si="1"/>
        <v>0.40793977791633707</v>
      </c>
      <c r="D13" s="20">
        <f t="shared" si="1"/>
        <v>0.81587955583267413</v>
      </c>
      <c r="E13" s="34">
        <f t="shared" si="1"/>
        <v>1.2238193337490113</v>
      </c>
      <c r="F13" s="2">
        <f t="shared" si="1"/>
        <v>1.6317591116653483</v>
      </c>
      <c r="G13" s="7">
        <f t="shared" si="1"/>
        <v>2.0396988895816852</v>
      </c>
      <c r="H13" s="26">
        <f t="shared" si="1"/>
        <v>2.4476386674980226</v>
      </c>
      <c r="I13" s="2">
        <f t="shared" si="1"/>
        <v>2.8555784454143596</v>
      </c>
      <c r="J13" s="2">
        <f t="shared" si="1"/>
        <v>3.2635182233306965</v>
      </c>
      <c r="L13" s="68"/>
      <c r="M13" s="69"/>
      <c r="N13" s="69"/>
      <c r="O13" s="69"/>
      <c r="P13" s="69"/>
      <c r="Q13" s="69"/>
      <c r="R13" s="70"/>
    </row>
    <row r="14" spans="2:19" ht="21.75" customHeight="1" x14ac:dyDescent="0.15">
      <c r="B14" s="12">
        <f t="shared" si="2"/>
        <v>26</v>
      </c>
      <c r="C14" s="2">
        <f t="shared" si="1"/>
        <v>0.39656819221018086</v>
      </c>
      <c r="D14" s="20">
        <f t="shared" si="1"/>
        <v>0.79313638442036172</v>
      </c>
      <c r="E14" s="34">
        <f t="shared" si="1"/>
        <v>1.1897045766305425</v>
      </c>
      <c r="F14" s="2">
        <f t="shared" si="1"/>
        <v>1.5862727688407234</v>
      </c>
      <c r="G14" s="7">
        <f t="shared" si="1"/>
        <v>1.9828409610509043</v>
      </c>
      <c r="H14" s="26">
        <f t="shared" si="1"/>
        <v>2.379409153261085</v>
      </c>
      <c r="I14" s="2">
        <f t="shared" si="1"/>
        <v>2.775977345471266</v>
      </c>
      <c r="J14" s="2">
        <f t="shared" si="1"/>
        <v>3.1725455376814469</v>
      </c>
    </row>
    <row r="15" spans="2:19" ht="21.75" customHeight="1" x14ac:dyDescent="0.15">
      <c r="B15" s="12">
        <f t="shared" si="2"/>
        <v>27</v>
      </c>
      <c r="C15" s="2">
        <f t="shared" si="1"/>
        <v>0.38627124296868431</v>
      </c>
      <c r="D15" s="20">
        <f t="shared" si="1"/>
        <v>0.77254248593736863</v>
      </c>
      <c r="E15" s="34">
        <f t="shared" si="1"/>
        <v>1.1588137289060529</v>
      </c>
      <c r="F15" s="2">
        <f t="shared" si="1"/>
        <v>1.5450849718747373</v>
      </c>
      <c r="G15" s="7">
        <f t="shared" si="1"/>
        <v>1.9313562148434216</v>
      </c>
      <c r="H15" s="26">
        <f t="shared" si="1"/>
        <v>2.3176274578121059</v>
      </c>
      <c r="I15" s="2">
        <f t="shared" si="1"/>
        <v>2.7038987007807904</v>
      </c>
      <c r="J15" s="2">
        <f t="shared" si="1"/>
        <v>3.0901699437494745</v>
      </c>
      <c r="L15" s="50" t="s">
        <v>8</v>
      </c>
      <c r="M15" s="51"/>
      <c r="N15" s="51"/>
      <c r="O15" s="51"/>
      <c r="P15" s="51"/>
      <c r="Q15" s="51"/>
      <c r="R15" s="52"/>
    </row>
    <row r="16" spans="2:19" ht="21.75" customHeight="1" x14ac:dyDescent="0.15">
      <c r="B16" s="12">
        <f t="shared" si="2"/>
        <v>28</v>
      </c>
      <c r="C16" s="2">
        <f t="shared" si="1"/>
        <v>0.3769431089074704</v>
      </c>
      <c r="D16" s="20">
        <f t="shared" si="1"/>
        <v>0.75388621781494081</v>
      </c>
      <c r="E16" s="34">
        <f t="shared" si="1"/>
        <v>1.1308293267224112</v>
      </c>
      <c r="F16" s="2">
        <f t="shared" si="1"/>
        <v>1.5077724356298816</v>
      </c>
      <c r="G16" s="7">
        <f t="shared" si="1"/>
        <v>1.884715544537352</v>
      </c>
      <c r="H16" s="26">
        <f t="shared" si="1"/>
        <v>2.2616586534448224</v>
      </c>
      <c r="I16" s="2">
        <f t="shared" si="1"/>
        <v>2.6386017623522928</v>
      </c>
      <c r="J16" s="2">
        <f t="shared" si="1"/>
        <v>3.0155448712597632</v>
      </c>
      <c r="L16" s="53" t="s">
        <v>7</v>
      </c>
      <c r="M16" s="54"/>
      <c r="N16" s="54"/>
      <c r="O16" s="54"/>
      <c r="P16" s="54"/>
      <c r="Q16" s="54"/>
      <c r="R16" s="55"/>
      <c r="S16" s="49"/>
    </row>
    <row r="17" spans="2:18" ht="21.75" customHeight="1" thickBot="1" x14ac:dyDescent="0.2">
      <c r="B17" s="13">
        <f t="shared" si="2"/>
        <v>29</v>
      </c>
      <c r="C17" s="3">
        <f t="shared" si="1"/>
        <v>0.36849325105065511</v>
      </c>
      <c r="D17" s="21">
        <f t="shared" si="1"/>
        <v>0.73698650210131023</v>
      </c>
      <c r="E17" s="35">
        <f t="shared" si="1"/>
        <v>1.1054797531519653</v>
      </c>
      <c r="F17" s="3">
        <f>+F$7/($D$5*SIN($B17*PI()/180)*COS($B17*PI()/180))</f>
        <v>1.4739730042026205</v>
      </c>
      <c r="G17" s="36">
        <f t="shared" si="1"/>
        <v>1.8424662552532758</v>
      </c>
      <c r="H17" s="27">
        <f t="shared" si="1"/>
        <v>2.2109595063039307</v>
      </c>
      <c r="I17" s="3">
        <f t="shared" si="1"/>
        <v>2.579452757354586</v>
      </c>
      <c r="J17" s="3">
        <f t="shared" si="1"/>
        <v>2.9479460084052409</v>
      </c>
      <c r="L17" s="56" t="s">
        <v>10</v>
      </c>
      <c r="M17" s="57"/>
      <c r="N17" s="57"/>
      <c r="O17" s="57"/>
      <c r="P17" s="57"/>
      <c r="Q17" s="57"/>
      <c r="R17" s="58"/>
    </row>
    <row r="18" spans="2:18" ht="21.75" customHeight="1" x14ac:dyDescent="0.15">
      <c r="B18" s="14">
        <f t="shared" si="2"/>
        <v>30</v>
      </c>
      <c r="C18" s="5">
        <f t="shared" ref="C18:J33" si="3">+C$7/($D$5*SIN($B18*PI()/180)*COS($B18*PI()/180))</f>
        <v>0.36084391824351614</v>
      </c>
      <c r="D18" s="22">
        <f t="shared" si="3"/>
        <v>0.72168783648703227</v>
      </c>
      <c r="E18" s="37">
        <f t="shared" si="3"/>
        <v>1.0825317547305484</v>
      </c>
      <c r="F18" s="5">
        <f t="shared" si="3"/>
        <v>1.4433756729740645</v>
      </c>
      <c r="G18" s="6">
        <f t="shared" si="3"/>
        <v>1.8042195912175807</v>
      </c>
      <c r="H18" s="28">
        <f t="shared" si="3"/>
        <v>2.1650635094610968</v>
      </c>
      <c r="I18" s="5">
        <f t="shared" si="3"/>
        <v>2.5259074277046127</v>
      </c>
      <c r="J18" s="6">
        <f t="shared" si="3"/>
        <v>2.8867513459481291</v>
      </c>
      <c r="L18" s="56"/>
      <c r="M18" s="57"/>
      <c r="N18" s="57"/>
      <c r="O18" s="57"/>
      <c r="P18" s="57"/>
      <c r="Q18" s="57"/>
      <c r="R18" s="58"/>
    </row>
    <row r="19" spans="2:18" ht="21.75" customHeight="1" x14ac:dyDescent="0.15">
      <c r="B19" s="15">
        <f t="shared" si="2"/>
        <v>31</v>
      </c>
      <c r="C19" s="2">
        <f t="shared" si="3"/>
        <v>0.35392814084032476</v>
      </c>
      <c r="D19" s="20">
        <f t="shared" si="3"/>
        <v>0.70785628168064951</v>
      </c>
      <c r="E19" s="34">
        <f t="shared" si="3"/>
        <v>1.0617844225209743</v>
      </c>
      <c r="F19" s="2">
        <f t="shared" si="3"/>
        <v>1.415712563361299</v>
      </c>
      <c r="G19" s="7">
        <f t="shared" si="3"/>
        <v>1.7696407042016238</v>
      </c>
      <c r="H19" s="26">
        <f t="shared" si="3"/>
        <v>2.1235688450419485</v>
      </c>
      <c r="I19" s="2">
        <f t="shared" si="3"/>
        <v>2.4774969858822735</v>
      </c>
      <c r="J19" s="7">
        <f t="shared" si="3"/>
        <v>2.8314251267225981</v>
      </c>
      <c r="L19" s="56"/>
      <c r="M19" s="57"/>
      <c r="N19" s="57"/>
      <c r="O19" s="57"/>
      <c r="P19" s="57"/>
      <c r="Q19" s="57"/>
      <c r="R19" s="58"/>
    </row>
    <row r="20" spans="2:18" ht="21.75" customHeight="1" x14ac:dyDescent="0.15">
      <c r="B20" s="15">
        <f t="shared" si="2"/>
        <v>32</v>
      </c>
      <c r="C20" s="2">
        <f t="shared" si="3"/>
        <v>0.34768810639849657</v>
      </c>
      <c r="D20" s="20">
        <f t="shared" si="3"/>
        <v>0.69537621279699313</v>
      </c>
      <c r="E20" s="34">
        <f t="shared" si="3"/>
        <v>1.0430643191954898</v>
      </c>
      <c r="F20" s="2">
        <f t="shared" si="3"/>
        <v>1.3907524255939863</v>
      </c>
      <c r="G20" s="7">
        <f t="shared" si="3"/>
        <v>1.7384405319924829</v>
      </c>
      <c r="H20" s="26">
        <f t="shared" si="3"/>
        <v>2.0861286383909796</v>
      </c>
      <c r="I20" s="2">
        <f t="shared" si="3"/>
        <v>2.4338167447894761</v>
      </c>
      <c r="J20" s="7">
        <f t="shared" si="3"/>
        <v>2.7815048511879725</v>
      </c>
      <c r="L20" s="59"/>
      <c r="M20" s="60"/>
      <c r="N20" s="60"/>
      <c r="O20" s="60"/>
      <c r="P20" s="60"/>
      <c r="Q20" s="60"/>
      <c r="R20" s="61"/>
    </row>
    <row r="21" spans="2:18" ht="21.75" customHeight="1" x14ac:dyDescent="0.15">
      <c r="B21" s="15">
        <f t="shared" si="2"/>
        <v>33</v>
      </c>
      <c r="C21" s="2">
        <f t="shared" si="3"/>
        <v>0.34207383703313959</v>
      </c>
      <c r="D21" s="20">
        <f t="shared" si="3"/>
        <v>0.68414767406627919</v>
      </c>
      <c r="E21" s="34">
        <f t="shared" si="3"/>
        <v>1.0262215110994188</v>
      </c>
      <c r="F21" s="2">
        <f t="shared" si="3"/>
        <v>1.3682953481325584</v>
      </c>
      <c r="G21" s="7">
        <f t="shared" si="3"/>
        <v>1.7103691851656981</v>
      </c>
      <c r="H21" s="26">
        <f t="shared" si="3"/>
        <v>2.0524430221988377</v>
      </c>
      <c r="I21" s="2">
        <f t="shared" si="3"/>
        <v>2.3945168592319774</v>
      </c>
      <c r="J21" s="7">
        <f t="shared" si="3"/>
        <v>2.7365906962651168</v>
      </c>
      <c r="L21" s="47" t="s">
        <v>9</v>
      </c>
    </row>
    <row r="22" spans="2:18" ht="21.75" customHeight="1" x14ac:dyDescent="0.15">
      <c r="B22" s="15">
        <f t="shared" si="2"/>
        <v>34</v>
      </c>
      <c r="C22" s="2">
        <f t="shared" si="3"/>
        <v>0.33704210708674481</v>
      </c>
      <c r="D22" s="20">
        <f t="shared" si="3"/>
        <v>0.67408421417348963</v>
      </c>
      <c r="E22" s="34">
        <f t="shared" si="3"/>
        <v>1.0111263212602344</v>
      </c>
      <c r="F22" s="2">
        <f t="shared" si="3"/>
        <v>1.3481684283469793</v>
      </c>
      <c r="G22" s="7">
        <f t="shared" si="3"/>
        <v>1.6852105354337241</v>
      </c>
      <c r="H22" s="26">
        <f t="shared" si="3"/>
        <v>2.0222526425204688</v>
      </c>
      <c r="I22" s="2">
        <f t="shared" si="3"/>
        <v>2.3592947496072139</v>
      </c>
      <c r="J22" s="7">
        <f t="shared" si="3"/>
        <v>2.6963368566939585</v>
      </c>
    </row>
    <row r="23" spans="2:18" ht="21.75" customHeight="1" thickBot="1" x14ac:dyDescent="0.2">
      <c r="B23" s="16">
        <f t="shared" si="2"/>
        <v>35</v>
      </c>
      <c r="C23" s="8">
        <f t="shared" si="3"/>
        <v>0.33255555389872254</v>
      </c>
      <c r="D23" s="23">
        <f t="shared" si="3"/>
        <v>0.66511110779744509</v>
      </c>
      <c r="E23" s="38">
        <f t="shared" si="3"/>
        <v>0.99766666169616769</v>
      </c>
      <c r="F23" s="8">
        <f t="shared" si="3"/>
        <v>1.3302222155948902</v>
      </c>
      <c r="G23" s="9">
        <f t="shared" si="3"/>
        <v>1.6627777694936128</v>
      </c>
      <c r="H23" s="29">
        <f t="shared" si="3"/>
        <v>1.9953333233923354</v>
      </c>
      <c r="I23" s="8">
        <f t="shared" si="3"/>
        <v>2.3278888772910578</v>
      </c>
      <c r="J23" s="9">
        <f t="shared" si="3"/>
        <v>2.6604444311897804</v>
      </c>
    </row>
    <row r="24" spans="2:18" ht="21.75" customHeight="1" x14ac:dyDescent="0.15">
      <c r="B24" s="17">
        <f t="shared" si="2"/>
        <v>36</v>
      </c>
      <c r="C24" s="4">
        <f t="shared" si="3"/>
        <v>0.32858194507445848</v>
      </c>
      <c r="D24" s="24">
        <f t="shared" si="3"/>
        <v>0.65716389014891696</v>
      </c>
      <c r="E24" s="39">
        <f t="shared" si="3"/>
        <v>0.98574583522337544</v>
      </c>
      <c r="F24" s="4">
        <f t="shared" si="3"/>
        <v>1.3143277802978339</v>
      </c>
      <c r="G24" s="40">
        <f t="shared" si="3"/>
        <v>1.6429097253722924</v>
      </c>
      <c r="H24" s="30">
        <f t="shared" si="3"/>
        <v>1.9714916704467509</v>
      </c>
      <c r="I24" s="4">
        <f t="shared" si="3"/>
        <v>2.3000736155212094</v>
      </c>
      <c r="J24" s="4">
        <f t="shared" si="3"/>
        <v>2.6286555605956679</v>
      </c>
    </row>
    <row r="25" spans="2:18" ht="21.75" customHeight="1" x14ac:dyDescent="0.15">
      <c r="B25" s="12">
        <f t="shared" si="2"/>
        <v>37</v>
      </c>
      <c r="C25" s="2">
        <f t="shared" si="3"/>
        <v>0.32509357370675068</v>
      </c>
      <c r="D25" s="20">
        <f t="shared" si="3"/>
        <v>0.65018714741350137</v>
      </c>
      <c r="E25" s="34">
        <f t="shared" si="3"/>
        <v>0.97528072112025199</v>
      </c>
      <c r="F25" s="2">
        <f t="shared" si="3"/>
        <v>1.3003742948270027</v>
      </c>
      <c r="G25" s="7">
        <f t="shared" si="3"/>
        <v>1.6254678685337534</v>
      </c>
      <c r="H25" s="26">
        <f t="shared" si="3"/>
        <v>1.950561442240504</v>
      </c>
      <c r="I25" s="2">
        <f t="shared" si="3"/>
        <v>2.2756550159472546</v>
      </c>
      <c r="J25" s="2">
        <f t="shared" si="3"/>
        <v>2.6007485896540055</v>
      </c>
    </row>
    <row r="26" spans="2:18" ht="21.75" customHeight="1" x14ac:dyDescent="0.15">
      <c r="B26" s="12">
        <f t="shared" si="2"/>
        <v>38</v>
      </c>
      <c r="C26" s="2">
        <f t="shared" si="3"/>
        <v>0.32206675917184319</v>
      </c>
      <c r="D26" s="20">
        <f t="shared" si="3"/>
        <v>0.64413351834368637</v>
      </c>
      <c r="E26" s="34">
        <f t="shared" si="3"/>
        <v>0.96620027751552962</v>
      </c>
      <c r="F26" s="2">
        <f t="shared" si="3"/>
        <v>1.2882670366873727</v>
      </c>
      <c r="G26" s="7">
        <f t="shared" si="3"/>
        <v>1.6103337958592159</v>
      </c>
      <c r="H26" s="26">
        <f t="shared" si="3"/>
        <v>1.9324005550310592</v>
      </c>
      <c r="I26" s="2">
        <f t="shared" si="3"/>
        <v>2.2544673142029024</v>
      </c>
      <c r="J26" s="2">
        <f t="shared" si="3"/>
        <v>2.5765340733747455</v>
      </c>
    </row>
    <row r="27" spans="2:18" ht="21.75" customHeight="1" x14ac:dyDescent="0.15">
      <c r="B27" s="12">
        <f t="shared" si="2"/>
        <v>39</v>
      </c>
      <c r="C27" s="2">
        <f t="shared" si="3"/>
        <v>0.31948143589532169</v>
      </c>
      <c r="D27" s="20">
        <f t="shared" si="3"/>
        <v>0.63896287179064337</v>
      </c>
      <c r="E27" s="34">
        <f t="shared" si="3"/>
        <v>0.958444307685965</v>
      </c>
      <c r="F27" s="2">
        <f t="shared" si="3"/>
        <v>1.2779257435812867</v>
      </c>
      <c r="G27" s="7">
        <f t="shared" si="3"/>
        <v>1.5974071794766083</v>
      </c>
      <c r="H27" s="26">
        <f t="shared" si="3"/>
        <v>1.91688861537193</v>
      </c>
      <c r="I27" s="2">
        <f t="shared" si="3"/>
        <v>2.2363700512672517</v>
      </c>
      <c r="J27" s="2">
        <f t="shared" si="3"/>
        <v>2.5558514871625735</v>
      </c>
    </row>
    <row r="28" spans="2:18" ht="21.75" customHeight="1" x14ac:dyDescent="0.15">
      <c r="B28" s="12">
        <f t="shared" si="2"/>
        <v>40</v>
      </c>
      <c r="C28" s="2">
        <f t="shared" si="3"/>
        <v>0.31732081621429536</v>
      </c>
      <c r="D28" s="20">
        <f t="shared" si="3"/>
        <v>0.63464163242859073</v>
      </c>
      <c r="E28" s="34">
        <f t="shared" si="3"/>
        <v>0.95196244864288604</v>
      </c>
      <c r="F28" s="2">
        <f t="shared" si="3"/>
        <v>1.2692832648571815</v>
      </c>
      <c r="G28" s="7">
        <f t="shared" si="3"/>
        <v>1.5866040810714768</v>
      </c>
      <c r="H28" s="26">
        <f t="shared" si="3"/>
        <v>1.9039248972857721</v>
      </c>
      <c r="I28" s="2">
        <f t="shared" si="3"/>
        <v>2.2212457135000676</v>
      </c>
      <c r="J28" s="2">
        <f t="shared" si="3"/>
        <v>2.5385665297143629</v>
      </c>
    </row>
    <row r="29" spans="2:18" ht="21.75" customHeight="1" x14ac:dyDescent="0.15">
      <c r="B29" s="12">
        <f t="shared" si="2"/>
        <v>41</v>
      </c>
      <c r="C29" s="2">
        <f t="shared" si="3"/>
        <v>0.3155711164120682</v>
      </c>
      <c r="D29" s="20">
        <f t="shared" si="3"/>
        <v>0.6311422328241364</v>
      </c>
      <c r="E29" s="34">
        <f t="shared" si="3"/>
        <v>0.94671334923620454</v>
      </c>
      <c r="F29" s="2">
        <f t="shared" si="3"/>
        <v>1.2622844656482728</v>
      </c>
      <c r="G29" s="7">
        <f t="shared" si="3"/>
        <v>1.5778555820603408</v>
      </c>
      <c r="H29" s="26">
        <f t="shared" si="3"/>
        <v>1.8934266984724091</v>
      </c>
      <c r="I29" s="2">
        <f t="shared" si="3"/>
        <v>2.2089978148844773</v>
      </c>
      <c r="J29" s="2">
        <f t="shared" si="3"/>
        <v>2.5245689312965456</v>
      </c>
    </row>
    <row r="30" spans="2:18" ht="21.75" customHeight="1" x14ac:dyDescent="0.15">
      <c r="B30" s="12">
        <f t="shared" si="2"/>
        <v>42</v>
      </c>
      <c r="C30" s="2">
        <f t="shared" si="3"/>
        <v>0.31422133736359886</v>
      </c>
      <c r="D30" s="20">
        <f t="shared" si="3"/>
        <v>0.62844267472719773</v>
      </c>
      <c r="E30" s="34">
        <f t="shared" si="3"/>
        <v>0.94266401209079653</v>
      </c>
      <c r="F30" s="2">
        <f t="shared" si="3"/>
        <v>1.2568853494543955</v>
      </c>
      <c r="G30" s="7">
        <f t="shared" si="3"/>
        <v>1.5711066868179944</v>
      </c>
      <c r="H30" s="26">
        <f t="shared" si="3"/>
        <v>1.8853280241815931</v>
      </c>
      <c r="I30" s="2">
        <f t="shared" si="3"/>
        <v>2.1995493615451922</v>
      </c>
      <c r="J30" s="2">
        <f t="shared" si="3"/>
        <v>2.5137706989087909</v>
      </c>
    </row>
    <row r="31" spans="2:18" ht="21.75" customHeight="1" x14ac:dyDescent="0.15">
      <c r="B31" s="12">
        <f t="shared" si="2"/>
        <v>43</v>
      </c>
      <c r="C31" s="2">
        <f t="shared" si="3"/>
        <v>0.31326309315036627</v>
      </c>
      <c r="D31" s="20">
        <f t="shared" si="3"/>
        <v>0.62652618630073253</v>
      </c>
      <c r="E31" s="34">
        <f t="shared" si="3"/>
        <v>0.9397892794510988</v>
      </c>
      <c r="F31" s="2">
        <f t="shared" si="3"/>
        <v>1.2530523726014651</v>
      </c>
      <c r="G31" s="7">
        <f t="shared" si="3"/>
        <v>1.5663154657518314</v>
      </c>
      <c r="H31" s="26">
        <f t="shared" si="3"/>
        <v>1.8795785589021976</v>
      </c>
      <c r="I31" s="2">
        <f t="shared" si="3"/>
        <v>2.192841652052564</v>
      </c>
      <c r="J31" s="2">
        <f t="shared" si="3"/>
        <v>2.5061047452029301</v>
      </c>
    </row>
    <row r="32" spans="2:18" ht="21.75" customHeight="1" x14ac:dyDescent="0.15">
      <c r="B32" s="12">
        <f t="shared" si="2"/>
        <v>44</v>
      </c>
      <c r="C32" s="2">
        <f t="shared" si="3"/>
        <v>0.31269048259338178</v>
      </c>
      <c r="D32" s="20">
        <f t="shared" si="3"/>
        <v>0.62538096518676356</v>
      </c>
      <c r="E32" s="34">
        <f t="shared" si="3"/>
        <v>0.9380714477801454</v>
      </c>
      <c r="F32" s="2">
        <f t="shared" si="3"/>
        <v>1.2507619303735271</v>
      </c>
      <c r="G32" s="7">
        <f t="shared" si="3"/>
        <v>1.563452412966909</v>
      </c>
      <c r="H32" s="26">
        <f t="shared" si="3"/>
        <v>1.8761428955602908</v>
      </c>
      <c r="I32" s="2">
        <f t="shared" si="3"/>
        <v>2.1888333781536726</v>
      </c>
      <c r="J32" s="2">
        <f t="shared" si="3"/>
        <v>2.5015238607470542</v>
      </c>
    </row>
    <row r="33" spans="2:10" ht="21.75" customHeight="1" x14ac:dyDescent="0.15">
      <c r="B33" s="12">
        <f t="shared" si="2"/>
        <v>45</v>
      </c>
      <c r="C33" s="2">
        <f t="shared" si="3"/>
        <v>0.3125</v>
      </c>
      <c r="D33" s="20">
        <f t="shared" si="3"/>
        <v>0.625</v>
      </c>
      <c r="E33" s="34">
        <f t="shared" si="3"/>
        <v>0.9375</v>
      </c>
      <c r="F33" s="2">
        <f t="shared" si="3"/>
        <v>1.25</v>
      </c>
      <c r="G33" s="7">
        <f t="shared" si="3"/>
        <v>1.5625</v>
      </c>
      <c r="H33" s="26">
        <f t="shared" si="3"/>
        <v>1.875</v>
      </c>
      <c r="I33" s="2">
        <f t="shared" si="3"/>
        <v>2.1875</v>
      </c>
      <c r="J33" s="2">
        <f t="shared" si="3"/>
        <v>2.5</v>
      </c>
    </row>
    <row r="34" spans="2:10" ht="21.75" customHeight="1" x14ac:dyDescent="0.15">
      <c r="B34" s="12">
        <f t="shared" si="2"/>
        <v>46</v>
      </c>
      <c r="C34" s="2">
        <f t="shared" ref="C34:J35" si="4">+C$7/($D$5*SIN($B34*PI()/180)*COS($B34*PI()/180))</f>
        <v>0.31269048259338178</v>
      </c>
      <c r="D34" s="20">
        <f t="shared" si="4"/>
        <v>0.62538096518676356</v>
      </c>
      <c r="E34" s="34">
        <f t="shared" si="4"/>
        <v>0.9380714477801454</v>
      </c>
      <c r="F34" s="2">
        <f t="shared" si="4"/>
        <v>1.2507619303735271</v>
      </c>
      <c r="G34" s="7">
        <f t="shared" si="4"/>
        <v>1.563452412966909</v>
      </c>
      <c r="H34" s="26">
        <f t="shared" si="4"/>
        <v>1.8761428955602908</v>
      </c>
      <c r="I34" s="2">
        <f t="shared" si="4"/>
        <v>2.1888333781536726</v>
      </c>
      <c r="J34" s="2">
        <f t="shared" si="4"/>
        <v>2.5015238607470542</v>
      </c>
    </row>
    <row r="35" spans="2:10" ht="21.75" customHeight="1" thickBot="1" x14ac:dyDescent="0.2">
      <c r="B35" s="12">
        <f t="shared" si="2"/>
        <v>47</v>
      </c>
      <c r="C35" s="2">
        <f t="shared" si="4"/>
        <v>0.31326309315036632</v>
      </c>
      <c r="D35" s="20">
        <f t="shared" si="4"/>
        <v>0.62652618630073265</v>
      </c>
      <c r="E35" s="38">
        <f t="shared" si="4"/>
        <v>0.93978927945109891</v>
      </c>
      <c r="F35" s="8">
        <f t="shared" si="4"/>
        <v>1.2530523726014653</v>
      </c>
      <c r="G35" s="9">
        <f t="shared" si="4"/>
        <v>1.5663154657518314</v>
      </c>
      <c r="H35" s="26">
        <f t="shared" si="4"/>
        <v>1.8795785589021978</v>
      </c>
      <c r="I35" s="2">
        <f t="shared" si="4"/>
        <v>2.192841652052564</v>
      </c>
      <c r="J35" s="2">
        <f t="shared" si="4"/>
        <v>2.5061047452029306</v>
      </c>
    </row>
  </sheetData>
  <mergeCells count="8">
    <mergeCell ref="L15:R15"/>
    <mergeCell ref="L17:R20"/>
    <mergeCell ref="L1:R1"/>
    <mergeCell ref="B5:C5"/>
    <mergeCell ref="C6:J6"/>
    <mergeCell ref="B6:B7"/>
    <mergeCell ref="L6:R13"/>
    <mergeCell ref="B1:J1"/>
  </mergeCells>
  <phoneticPr fontId="1"/>
  <conditionalFormatting sqref="C8:C35">
    <cfRule type="cellIs" dxfId="1" priority="4" operator="between">
      <formula>1</formula>
      <formula>1.4999</formula>
    </cfRule>
  </conditionalFormatting>
  <conditionalFormatting sqref="D8:J35">
    <cfRule type="cellIs" dxfId="0" priority="1" operator="between">
      <formula>1</formula>
      <formula>1.4999</formula>
    </cfRule>
  </conditionalFormatting>
  <hyperlinks>
    <hyperlink ref="L21" r:id="rId1" xr:uid="{4B9A10B4-3C01-4C54-B011-9DC3D55355C5}"/>
    <hyperlink ref="L16" r:id="rId2" xr:uid="{A5F37F22-39B5-4CD5-B080-7E56E846B60C}"/>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崩壊深計算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HIDEMASA</dc:creator>
  <cp:lastModifiedBy>HIDEMASA</cp:lastModifiedBy>
  <cp:lastPrinted>2018-09-01T03:48:27Z</cp:lastPrinted>
  <dcterms:created xsi:type="dcterms:W3CDTF">2018-08-28T00:29:21Z</dcterms:created>
  <dcterms:modified xsi:type="dcterms:W3CDTF">2019-08-20T02:14:11Z</dcterms:modified>
</cp:coreProperties>
</file>